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2865" windowWidth="11475" windowHeight="6690" tabRatio="670" activeTab="0"/>
  </bookViews>
  <sheets>
    <sheet name="SOMM" sheetId="1" r:id="rId1"/>
    <sheet name="I1" sheetId="2" r:id="rId2"/>
    <sheet name="I2" sheetId="3" r:id="rId3"/>
    <sheet name="I3" sheetId="4" r:id="rId4"/>
    <sheet name="I4" sheetId="5" r:id="rId5"/>
    <sheet name="I5" sheetId="6" r:id="rId6"/>
    <sheet name="I6" sheetId="7" r:id="rId7"/>
    <sheet name="I7" sheetId="8" r:id="rId8"/>
    <sheet name="I8" sheetId="9" r:id="rId9"/>
    <sheet name="I9" sheetId="10" r:id="rId10"/>
    <sheet name="I10" sheetId="11" r:id="rId11"/>
    <sheet name="I11" sheetId="12" r:id="rId12"/>
    <sheet name="I12" sheetId="13" r:id="rId13"/>
    <sheet name="I13" sheetId="14" r:id="rId14"/>
    <sheet name="I14" sheetId="15" r:id="rId15"/>
    <sheet name="I15" sheetId="16" r:id="rId16"/>
    <sheet name="I16" sheetId="17" r:id="rId17"/>
    <sheet name="I17" sheetId="18" r:id="rId18"/>
  </sheets>
  <definedNames>
    <definedName name="_xlnm.Print_Titles" localSheetId="1">'I1'!$A:$B,'I1'!$1:$5</definedName>
    <definedName name="_xlnm.Print_Titles" localSheetId="13">'I13'!$1:$5</definedName>
    <definedName name="_xlnm.Print_Titles" localSheetId="14">'I14'!$1:$5</definedName>
    <definedName name="_xlnm.Print_Titles" localSheetId="15">'I15'!$1:$5</definedName>
    <definedName name="_xlnm.Print_Titles" localSheetId="2">'I2'!$A:$A,'I2'!$1:$5</definedName>
    <definedName name="_xlnm.Print_Titles" localSheetId="4">'I4'!$3:$6</definedName>
    <definedName name="_xlnm.Print_Titles" localSheetId="5">'I5'!$1:$5</definedName>
    <definedName name="_xlnm.Print_Titles" localSheetId="6">'I6'!$2:$6</definedName>
    <definedName name="_xlnm.Print_Titles" localSheetId="7">'I7'!$1:$5</definedName>
    <definedName name="_xlnm.Print_Titles" localSheetId="8">'I8'!$1:$5</definedName>
    <definedName name="_xlnm.Print_Titles" localSheetId="9">'I9'!$1:$5</definedName>
  </definedNames>
  <calcPr fullCalcOnLoad="1"/>
</workbook>
</file>

<file path=xl/sharedStrings.xml><?xml version="1.0" encoding="utf-8"?>
<sst xmlns="http://schemas.openxmlformats.org/spreadsheetml/2006/main" count="1658" uniqueCount="449">
  <si>
    <t>CHAPITRE 3 : INDIVIDUS</t>
  </si>
  <si>
    <t>I1 - Population totale par sexe, année de naissance et subdivision de résidence</t>
  </si>
  <si>
    <t>Source : INSEE, IT.STAT. - Recensement Général de la Population du 3 septembre 1996.</t>
  </si>
  <si>
    <t>Année de</t>
  </si>
  <si>
    <t>Age</t>
  </si>
  <si>
    <t>POLYNESIE FRANÇAISE</t>
  </si>
  <si>
    <t>I L E S   D U   V E N T</t>
  </si>
  <si>
    <t>I L E S   S O U S - L E - V E N T</t>
  </si>
  <si>
    <t>M A R Q U I S E S</t>
  </si>
  <si>
    <t>A U S T R A L E S</t>
  </si>
  <si>
    <t>T U A M OT U</t>
  </si>
  <si>
    <t>naissance</t>
  </si>
  <si>
    <t>atteint au</t>
  </si>
  <si>
    <t>31/12/96</t>
  </si>
  <si>
    <t>Ensemble</t>
  </si>
  <si>
    <t>Hommes</t>
  </si>
  <si>
    <t>Femmes</t>
  </si>
  <si>
    <t xml:space="preserve">ENSEMBLE DE LA </t>
  </si>
  <si>
    <t>1996-1992</t>
  </si>
  <si>
    <t>0 à 4 ans</t>
  </si>
  <si>
    <t>1996</t>
  </si>
  <si>
    <t>1995</t>
  </si>
  <si>
    <t>1994</t>
  </si>
  <si>
    <t>1993</t>
  </si>
  <si>
    <t>1992</t>
  </si>
  <si>
    <t>1991-1987</t>
  </si>
  <si>
    <t>5 à 9 ans</t>
  </si>
  <si>
    <t>1991</t>
  </si>
  <si>
    <t>5</t>
  </si>
  <si>
    <t>1990</t>
  </si>
  <si>
    <t>6</t>
  </si>
  <si>
    <t>1989</t>
  </si>
  <si>
    <t>7</t>
  </si>
  <si>
    <t>1988</t>
  </si>
  <si>
    <t>8</t>
  </si>
  <si>
    <t>1987</t>
  </si>
  <si>
    <t>9</t>
  </si>
  <si>
    <t>1986-1982</t>
  </si>
  <si>
    <t>10 à 14 ans</t>
  </si>
  <si>
    <t>1986</t>
  </si>
  <si>
    <t>10</t>
  </si>
  <si>
    <t>1985</t>
  </si>
  <si>
    <t>11</t>
  </si>
  <si>
    <t>1984</t>
  </si>
  <si>
    <t>12</t>
  </si>
  <si>
    <t>1983</t>
  </si>
  <si>
    <t>13</t>
  </si>
  <si>
    <t>1982</t>
  </si>
  <si>
    <t>14</t>
  </si>
  <si>
    <t>1981-1977</t>
  </si>
  <si>
    <t>15 à 19 ans</t>
  </si>
  <si>
    <t>1981</t>
  </si>
  <si>
    <t>15</t>
  </si>
  <si>
    <t>1980</t>
  </si>
  <si>
    <t>16</t>
  </si>
  <si>
    <t>1979</t>
  </si>
  <si>
    <t>17</t>
  </si>
  <si>
    <t>1978</t>
  </si>
  <si>
    <t>18</t>
  </si>
  <si>
    <t>1977</t>
  </si>
  <si>
    <t>19</t>
  </si>
  <si>
    <t>1976-1972</t>
  </si>
  <si>
    <t>20 à 24 ans</t>
  </si>
  <si>
    <t>1976</t>
  </si>
  <si>
    <t>20</t>
  </si>
  <si>
    <t>1975</t>
  </si>
  <si>
    <t>21</t>
  </si>
  <si>
    <t>1974</t>
  </si>
  <si>
    <t>22</t>
  </si>
  <si>
    <t>1973</t>
  </si>
  <si>
    <t>23</t>
  </si>
  <si>
    <t>1972</t>
  </si>
  <si>
    <t>24</t>
  </si>
  <si>
    <t>1971-1967</t>
  </si>
  <si>
    <t>25 à 29 ans</t>
  </si>
  <si>
    <t>1971</t>
  </si>
  <si>
    <t>25</t>
  </si>
  <si>
    <t>1970</t>
  </si>
  <si>
    <t>26</t>
  </si>
  <si>
    <t>1969</t>
  </si>
  <si>
    <t>27</t>
  </si>
  <si>
    <t>1968</t>
  </si>
  <si>
    <t>28</t>
  </si>
  <si>
    <t>1967</t>
  </si>
  <si>
    <t>29</t>
  </si>
  <si>
    <t>1966-1962</t>
  </si>
  <si>
    <t>30 à 34 ans</t>
  </si>
  <si>
    <t>1966</t>
  </si>
  <si>
    <t>30</t>
  </si>
  <si>
    <t>1965</t>
  </si>
  <si>
    <t>31</t>
  </si>
  <si>
    <t>1964</t>
  </si>
  <si>
    <t>32</t>
  </si>
  <si>
    <t>1963</t>
  </si>
  <si>
    <t>33</t>
  </si>
  <si>
    <t>1962</t>
  </si>
  <si>
    <t>34</t>
  </si>
  <si>
    <t>1961-1957</t>
  </si>
  <si>
    <t>35 à 39 ans</t>
  </si>
  <si>
    <t>1961</t>
  </si>
  <si>
    <t>35</t>
  </si>
  <si>
    <t>1960</t>
  </si>
  <si>
    <t>36</t>
  </si>
  <si>
    <t>1959</t>
  </si>
  <si>
    <t>37</t>
  </si>
  <si>
    <t>1958</t>
  </si>
  <si>
    <t>38</t>
  </si>
  <si>
    <t>1957</t>
  </si>
  <si>
    <t>39</t>
  </si>
  <si>
    <t>1956-1952</t>
  </si>
  <si>
    <t>40 à 44 ans</t>
  </si>
  <si>
    <t>1956</t>
  </si>
  <si>
    <t>40</t>
  </si>
  <si>
    <t>1955</t>
  </si>
  <si>
    <t>41</t>
  </si>
  <si>
    <t>1954</t>
  </si>
  <si>
    <t>42</t>
  </si>
  <si>
    <t>1953</t>
  </si>
  <si>
    <t>43</t>
  </si>
  <si>
    <t>1952</t>
  </si>
  <si>
    <t>44</t>
  </si>
  <si>
    <t>1951-1947</t>
  </si>
  <si>
    <t>45 à 49 ans</t>
  </si>
  <si>
    <t>1951</t>
  </si>
  <si>
    <t>45</t>
  </si>
  <si>
    <t>1950</t>
  </si>
  <si>
    <t>46</t>
  </si>
  <si>
    <t>1949</t>
  </si>
  <si>
    <t>47</t>
  </si>
  <si>
    <t>1948</t>
  </si>
  <si>
    <t>48</t>
  </si>
  <si>
    <t>1947</t>
  </si>
  <si>
    <t>49</t>
  </si>
  <si>
    <t>1946-1942</t>
  </si>
  <si>
    <t>50 à 54 ans</t>
  </si>
  <si>
    <t>1946</t>
  </si>
  <si>
    <t>50</t>
  </si>
  <si>
    <t>1945</t>
  </si>
  <si>
    <t>51</t>
  </si>
  <si>
    <t>1944</t>
  </si>
  <si>
    <t>52</t>
  </si>
  <si>
    <t>1943</t>
  </si>
  <si>
    <t>53</t>
  </si>
  <si>
    <t>1942</t>
  </si>
  <si>
    <t>54</t>
  </si>
  <si>
    <t>1941-1937</t>
  </si>
  <si>
    <t>55 à 59 ans</t>
  </si>
  <si>
    <t>1941</t>
  </si>
  <si>
    <t>55</t>
  </si>
  <si>
    <t>1940</t>
  </si>
  <si>
    <t>56</t>
  </si>
  <si>
    <t>1939</t>
  </si>
  <si>
    <t>57</t>
  </si>
  <si>
    <t>1938</t>
  </si>
  <si>
    <t>58</t>
  </si>
  <si>
    <t>1937</t>
  </si>
  <si>
    <t>59</t>
  </si>
  <si>
    <t>1936-1932</t>
  </si>
  <si>
    <t>60 à 64 ans</t>
  </si>
  <si>
    <t>1936</t>
  </si>
  <si>
    <t>60</t>
  </si>
  <si>
    <t>1935</t>
  </si>
  <si>
    <t>61</t>
  </si>
  <si>
    <t>1934</t>
  </si>
  <si>
    <t>62</t>
  </si>
  <si>
    <t>1933</t>
  </si>
  <si>
    <t>63</t>
  </si>
  <si>
    <t>1932</t>
  </si>
  <si>
    <t>64</t>
  </si>
  <si>
    <t>1931-1927</t>
  </si>
  <si>
    <t>65 à 69 ans</t>
  </si>
  <si>
    <t>1931</t>
  </si>
  <si>
    <t>65</t>
  </si>
  <si>
    <t>1930</t>
  </si>
  <si>
    <t>66</t>
  </si>
  <si>
    <t>1929</t>
  </si>
  <si>
    <t>67</t>
  </si>
  <si>
    <t>1928</t>
  </si>
  <si>
    <t>68</t>
  </si>
  <si>
    <t>1927</t>
  </si>
  <si>
    <t>69</t>
  </si>
  <si>
    <t>1926-1922</t>
  </si>
  <si>
    <t>70 à 74 ans</t>
  </si>
  <si>
    <t>1926</t>
  </si>
  <si>
    <t>70</t>
  </si>
  <si>
    <t>1925</t>
  </si>
  <si>
    <t>71</t>
  </si>
  <si>
    <t>1924</t>
  </si>
  <si>
    <t>72</t>
  </si>
  <si>
    <t>1923</t>
  </si>
  <si>
    <t>73</t>
  </si>
  <si>
    <t>1922</t>
  </si>
  <si>
    <t>74</t>
  </si>
  <si>
    <t>1921-1917</t>
  </si>
  <si>
    <t>75 à 79 ans</t>
  </si>
  <si>
    <t>1921</t>
  </si>
  <si>
    <t>75</t>
  </si>
  <si>
    <t>1920</t>
  </si>
  <si>
    <t>76</t>
  </si>
  <si>
    <t>1919</t>
  </si>
  <si>
    <t>77</t>
  </si>
  <si>
    <t>1918</t>
  </si>
  <si>
    <t>78</t>
  </si>
  <si>
    <t>1917</t>
  </si>
  <si>
    <t>79</t>
  </si>
  <si>
    <t>1916-1912</t>
  </si>
  <si>
    <t>80 à 84 ans</t>
  </si>
  <si>
    <t>1916</t>
  </si>
  <si>
    <t>80</t>
  </si>
  <si>
    <t>1915</t>
  </si>
  <si>
    <t>81</t>
  </si>
  <si>
    <t>1914</t>
  </si>
  <si>
    <t>82</t>
  </si>
  <si>
    <t>1913</t>
  </si>
  <si>
    <t>83</t>
  </si>
  <si>
    <t>1912</t>
  </si>
  <si>
    <t>84</t>
  </si>
  <si>
    <t>1911-1907</t>
  </si>
  <si>
    <t>85 à 89 ans</t>
  </si>
  <si>
    <t>1911</t>
  </si>
  <si>
    <t>85</t>
  </si>
  <si>
    <t>1910</t>
  </si>
  <si>
    <t>86</t>
  </si>
  <si>
    <t>1909</t>
  </si>
  <si>
    <t>87</t>
  </si>
  <si>
    <t>1908</t>
  </si>
  <si>
    <t>88</t>
  </si>
  <si>
    <t>1907</t>
  </si>
  <si>
    <t>89</t>
  </si>
  <si>
    <t>1906-1902</t>
  </si>
  <si>
    <t>90 à 94 ans</t>
  </si>
  <si>
    <t>1906</t>
  </si>
  <si>
    <t>90</t>
  </si>
  <si>
    <t>1905</t>
  </si>
  <si>
    <t>91</t>
  </si>
  <si>
    <t>1904</t>
  </si>
  <si>
    <t>92</t>
  </si>
  <si>
    <t>1903</t>
  </si>
  <si>
    <t>93</t>
  </si>
  <si>
    <t>1902</t>
  </si>
  <si>
    <t>94</t>
  </si>
  <si>
    <t>1901-1897</t>
  </si>
  <si>
    <t>95 à 99 ans</t>
  </si>
  <si>
    <t>1901</t>
  </si>
  <si>
    <t>95</t>
  </si>
  <si>
    <t>1900</t>
  </si>
  <si>
    <t>96</t>
  </si>
  <si>
    <t>1899</t>
  </si>
  <si>
    <t>97</t>
  </si>
  <si>
    <t>1898</t>
  </si>
  <si>
    <t>98</t>
  </si>
  <si>
    <t>1897</t>
  </si>
  <si>
    <t>99</t>
  </si>
  <si>
    <t>I2 - Population totale par sexe, âge détaillé et subdivision de résidence</t>
  </si>
  <si>
    <t>atteint</t>
  </si>
  <si>
    <t>au 3/9/96</t>
  </si>
  <si>
    <t>ENSEMBLE</t>
  </si>
  <si>
    <t>I3a - Population totale par sexe, âge décennal, subdivision et commune de résidence (ensemble des sexes)</t>
  </si>
  <si>
    <t>Commune de</t>
  </si>
  <si>
    <t>E N S E M B L E   D E S   S E X E S</t>
  </si>
  <si>
    <t>résidence</t>
  </si>
  <si>
    <t>Total</t>
  </si>
  <si>
    <t>0 - 9 ans</t>
  </si>
  <si>
    <t>10 - 19 ans</t>
  </si>
  <si>
    <t>20 - 29 ans</t>
  </si>
  <si>
    <t>30 - 39 ans</t>
  </si>
  <si>
    <t>40 - 49 ans</t>
  </si>
  <si>
    <t>50 - 59 ans</t>
  </si>
  <si>
    <t>60 - 69 ans</t>
  </si>
  <si>
    <t>70 - 79 ans</t>
  </si>
  <si>
    <t>80 - 89 ans</t>
  </si>
  <si>
    <t>90 - 99 ans</t>
  </si>
  <si>
    <t>ENSEMBLE DE LA</t>
  </si>
  <si>
    <t>1- ILES DU VENT</t>
  </si>
  <si>
    <t>12- ARUE</t>
  </si>
  <si>
    <t>15- FAAA</t>
  </si>
  <si>
    <t>22- HITIAA O TE RA</t>
  </si>
  <si>
    <t>25- MAHINA</t>
  </si>
  <si>
    <t>29- MOOREA-MAIAO</t>
  </si>
  <si>
    <t>33- PAEA</t>
  </si>
  <si>
    <t>34- PAPARA</t>
  </si>
  <si>
    <t>35- PAPEETE</t>
  </si>
  <si>
    <t>36- PIRAE</t>
  </si>
  <si>
    <t>38- PUNAAUIA</t>
  </si>
  <si>
    <t>47- TAIARAPU-EST</t>
  </si>
  <si>
    <t>48- TAIARAPU-OUEST</t>
  </si>
  <si>
    <t xml:space="preserve">     .</t>
  </si>
  <si>
    <t>52- TEVA I UTA</t>
  </si>
  <si>
    <t>2- ILES SOUS-LE-VENT</t>
  </si>
  <si>
    <t>14- BORA-BORA</t>
  </si>
  <si>
    <t>24- HUAHINE</t>
  </si>
  <si>
    <t>28- MAUPITI</t>
  </si>
  <si>
    <t>45- TAHAA</t>
  </si>
  <si>
    <t>50- TAPUTAPUATEA</t>
  </si>
  <si>
    <t>54- TUMARAA</t>
  </si>
  <si>
    <t>58- UTUROA</t>
  </si>
  <si>
    <t>3- MARQUISES</t>
  </si>
  <si>
    <t>18- FATU-HIVA</t>
  </si>
  <si>
    <t>23- HIVA-OA</t>
  </si>
  <si>
    <t>31- NUKU-HIVA</t>
  </si>
  <si>
    <t>46- TAHUATA</t>
  </si>
  <si>
    <t>56- UA-HUKA</t>
  </si>
  <si>
    <t>57- UA-POU</t>
  </si>
  <si>
    <t>4- AUSTRALES</t>
  </si>
  <si>
    <t>39- RAIVAVAE</t>
  </si>
  <si>
    <t>41- RAPA</t>
  </si>
  <si>
    <t>43- RIMATARA</t>
  </si>
  <si>
    <t>44- RURUTU</t>
  </si>
  <si>
    <t>53- TUBUAI</t>
  </si>
  <si>
    <t>5- TUAMOTU-GAMBIER</t>
  </si>
  <si>
    <t>11- ANAA</t>
  </si>
  <si>
    <t>13- ARUTUA</t>
  </si>
  <si>
    <t>16- FAKARAVA</t>
  </si>
  <si>
    <t>17- FANGATAU</t>
  </si>
  <si>
    <t>19- GAMBIER</t>
  </si>
  <si>
    <t>20- HAO</t>
  </si>
  <si>
    <t>21- HIKUERU</t>
  </si>
  <si>
    <t>26- MAKEMO</t>
  </si>
  <si>
    <t>27- MANIHI</t>
  </si>
  <si>
    <t>30- NAPUKA</t>
  </si>
  <si>
    <t>32- NUKUTAVAKE</t>
  </si>
  <si>
    <t>37- PUKAPUKA</t>
  </si>
  <si>
    <t>40- RANGIROA</t>
  </si>
  <si>
    <t>42- REAO</t>
  </si>
  <si>
    <t>49- TAKAROA</t>
  </si>
  <si>
    <t>51- TATAKOTO</t>
  </si>
  <si>
    <t>55- TUREIA</t>
  </si>
  <si>
    <t>I3b - Population totale par sexe, âge décennal, subdivision et commune de résidence (hommes)</t>
  </si>
  <si>
    <t xml:space="preserve">H  O  M  M  E  S </t>
  </si>
  <si>
    <t>I3c - Population totale par sexe, âge décennal, subdivision et commune de résidence (femmes)</t>
  </si>
  <si>
    <t>F  E  M  M  E  S</t>
  </si>
  <si>
    <t>I4 - Population totale par état matrimonial légal, sexe et groupe d'âge quinquennal</t>
  </si>
  <si>
    <t>HOMMES</t>
  </si>
  <si>
    <t>FEMMES</t>
  </si>
  <si>
    <t>DES</t>
  </si>
  <si>
    <t>SEXES</t>
  </si>
  <si>
    <t>Célibataires</t>
  </si>
  <si>
    <t>Mariés</t>
  </si>
  <si>
    <t>Veufs</t>
  </si>
  <si>
    <t>Divorcés</t>
  </si>
  <si>
    <t>Mariées</t>
  </si>
  <si>
    <t>Veuves</t>
  </si>
  <si>
    <t>Divorcées</t>
  </si>
  <si>
    <t>///</t>
  </si>
  <si>
    <t>I5 - Population totale par état matrimonial légal, sexe et commune de résidence</t>
  </si>
  <si>
    <t>H O M M E S</t>
  </si>
  <si>
    <t>F E M M E S</t>
  </si>
  <si>
    <t>I6 - Population totale par lieu de naissance, sexe et âge détaillé</t>
  </si>
  <si>
    <t>nés en</t>
  </si>
  <si>
    <t>nés à</t>
  </si>
  <si>
    <t>nées en</t>
  </si>
  <si>
    <t>nées à</t>
  </si>
  <si>
    <t>Polynésie</t>
  </si>
  <si>
    <t>France</t>
  </si>
  <si>
    <t>l'étranger</t>
  </si>
  <si>
    <t>I7 - Population totale par lieu de naissance, sexe et commune de résidence</t>
  </si>
  <si>
    <t>I8 - Population totale par nationalité, sexe et âge détaillé</t>
  </si>
  <si>
    <t>Français</t>
  </si>
  <si>
    <t>Etranger</t>
  </si>
  <si>
    <t>de naiss.</t>
  </si>
  <si>
    <t>par aquis.</t>
  </si>
  <si>
    <t>I9 - Population totale par nationalité, sexe et commune de résidence</t>
  </si>
  <si>
    <t>I10- Population totale par zone géographique de naissance, sexe et subdivision de résidence</t>
  </si>
  <si>
    <t>Iles</t>
  </si>
  <si>
    <t>Marquises</t>
  </si>
  <si>
    <t>Australes</t>
  </si>
  <si>
    <t>Tuamotu-</t>
  </si>
  <si>
    <t>du Vent</t>
  </si>
  <si>
    <t>sous-le-Vent</t>
  </si>
  <si>
    <t>Gambier</t>
  </si>
  <si>
    <t>Polynésie française</t>
  </si>
  <si>
    <t>Métropole</t>
  </si>
  <si>
    <t>D.O.M. et collectivités</t>
  </si>
  <si>
    <t xml:space="preserve">T.O.M. </t>
  </si>
  <si>
    <t>Océanie</t>
  </si>
  <si>
    <t>Europe</t>
  </si>
  <si>
    <t>Amérique</t>
  </si>
  <si>
    <t>Afrique</t>
  </si>
  <si>
    <t>Asie</t>
  </si>
  <si>
    <t>I11 - Population née hors de Polynésie française selon la période de la dernière installation et la zone géographique de naissance</t>
  </si>
  <si>
    <t xml:space="preserve">I12- Population née avant 1982 selon la connaissance de la langue française, le sexe et le groupe d'âge quinquennal </t>
  </si>
  <si>
    <t>ENSEMBLE DES SEXES</t>
  </si>
  <si>
    <t>Aucune</t>
  </si>
  <si>
    <t>Parle</t>
  </si>
  <si>
    <t>Parle, lit</t>
  </si>
  <si>
    <t>connaissance</t>
  </si>
  <si>
    <t>et lit</t>
  </si>
  <si>
    <t>et écrit</t>
  </si>
  <si>
    <t>14 ans</t>
  </si>
  <si>
    <t>I13- Population née avant 1982 selon la connaissance de la langue française, le sexe et la commune de résidence</t>
  </si>
  <si>
    <t xml:space="preserve">I14- Population née avant 1982 selon la connaissance d'une langue polynésienne, le sexe et le groupe d'âge quinquennal </t>
  </si>
  <si>
    <t xml:space="preserve">I15- Population née avant 1982 selon la connaissance d'une langue polynésienne, le sexe et la commune de résidence </t>
  </si>
  <si>
    <t>I16- Population née avant 1982 selon le niveau d'études, le diplôme, le sexe et le groupe d'âge</t>
  </si>
  <si>
    <t>14 à 19</t>
  </si>
  <si>
    <t>20 à 29</t>
  </si>
  <si>
    <t>30 à 39</t>
  </si>
  <si>
    <t>40 à 49</t>
  </si>
  <si>
    <t>50 à 59</t>
  </si>
  <si>
    <t>60 ans</t>
  </si>
  <si>
    <t>ans</t>
  </si>
  <si>
    <t>et plus</t>
  </si>
  <si>
    <t xml:space="preserve">   Pas de scolarisation</t>
  </si>
  <si>
    <t xml:space="preserve">   Primaire</t>
  </si>
  <si>
    <t xml:space="preserve">   Secondaire (sixième à troisième)</t>
  </si>
  <si>
    <t xml:space="preserve">   Secondaire (niveau BEP, CAP ou équivalent)</t>
  </si>
  <si>
    <t xml:space="preserve">   Secondaire (seconde à terminale)</t>
  </si>
  <si>
    <t xml:space="preserve">   Université ou grande école</t>
  </si>
  <si>
    <t xml:space="preserve">   Aucun diplôme</t>
  </si>
  <si>
    <t xml:space="preserve">   Certificat d'études primaires, CFG</t>
  </si>
  <si>
    <t xml:space="preserve">   BEPC, Brevet Elémentaire, Brevet des collèges</t>
  </si>
  <si>
    <t xml:space="preserve">   CAP, BEP, CAD, CAPD</t>
  </si>
  <si>
    <t xml:space="preserve">   Bac général</t>
  </si>
  <si>
    <t xml:space="preserve">   Bac technologique, brevet technique ou prof.</t>
  </si>
  <si>
    <t xml:space="preserve">   Diplôme univ. 1er cycle, BTS, DEST, DUT</t>
  </si>
  <si>
    <t xml:space="preserve">   Diplôme univ. 2° et 3° cycles, grandes écoles</t>
  </si>
  <si>
    <t>I17- Population née avant 1982 selon le niveau d'études, le diplôme, le sexe et la subdivision de résidence</t>
  </si>
  <si>
    <t xml:space="preserve">POLYNESIE </t>
  </si>
  <si>
    <t>Sous-le-Vent</t>
  </si>
  <si>
    <t>FRANÇAISE</t>
  </si>
  <si>
    <t>ERRATUM - Ce tableau remplace celui publié dans le volume 1, page 141.</t>
  </si>
  <si>
    <t xml:space="preserve"> avant </t>
  </si>
  <si>
    <t>de 1960</t>
  </si>
  <si>
    <t>de 1965</t>
  </si>
  <si>
    <t>de 1970</t>
  </si>
  <si>
    <t>de 1975</t>
  </si>
  <si>
    <t>de 1980</t>
  </si>
  <si>
    <t>de 1985</t>
  </si>
  <si>
    <t>de 1990</t>
  </si>
  <si>
    <t>de 1995</t>
  </si>
  <si>
    <t>indéter-</t>
  </si>
  <si>
    <t xml:space="preserve">à 1964 </t>
  </si>
  <si>
    <t xml:space="preserve">à 1969 </t>
  </si>
  <si>
    <t xml:space="preserve">à 1974 </t>
  </si>
  <si>
    <t xml:space="preserve">à 1979 </t>
  </si>
  <si>
    <t xml:space="preserve">à 1984 </t>
  </si>
  <si>
    <t xml:space="preserve">à 1989 </t>
  </si>
  <si>
    <t xml:space="preserve">à 1994 </t>
  </si>
  <si>
    <t xml:space="preserve">à 1996 </t>
  </si>
  <si>
    <t xml:space="preserve"> minée </t>
  </si>
  <si>
    <t xml:space="preserve">Europe                 </t>
  </si>
  <si>
    <t xml:space="preserve">Asie                   </t>
  </si>
  <si>
    <t xml:space="preserve">Afrique                </t>
  </si>
  <si>
    <t xml:space="preserve">Amérique               </t>
  </si>
  <si>
    <t xml:space="preserve">Océanie                </t>
  </si>
  <si>
    <t xml:space="preserve">Métropole              </t>
  </si>
  <si>
    <t xml:space="preserve">DOM + Collectivités    </t>
  </si>
  <si>
    <t xml:space="preserve">TOM                    </t>
  </si>
  <si>
    <t xml:space="preserve">      .</t>
  </si>
  <si>
    <t>ERRATUM - Ce tableau remplace celui publié dans le volume 1, page 130 à 132.</t>
  </si>
</sst>
</file>

<file path=xl/styles.xml><?xml version="1.0" encoding="utf-8"?>
<styleSheet xmlns="http://schemas.openxmlformats.org/spreadsheetml/2006/main">
  <numFmts count="23">
    <numFmt numFmtId="5" formatCode="#,##0\ &quot;CFP&quot;;\-#,##0\ &quot;CFP&quot;"/>
    <numFmt numFmtId="6" formatCode="#,##0\ &quot;CFP&quot;;[Red]\-#,##0\ &quot;CFP&quot;"/>
    <numFmt numFmtId="7" formatCode="#,##0.00\ &quot;CFP&quot;;\-#,##0.00\ &quot;CFP&quot;"/>
    <numFmt numFmtId="8" formatCode="#,##0.00\ &quot;CFP&quot;;[Red]\-#,##0.00\ &quot;CFP&quot;"/>
    <numFmt numFmtId="42" formatCode="_-* #,##0\ &quot;CFP&quot;_-;\-* #,##0\ &quot;CFP&quot;_-;_-* &quot;-&quot;\ &quot;CFP&quot;_-;_-@_-"/>
    <numFmt numFmtId="41" formatCode="_-* #,##0\ _C_F_P_-;\-* #,##0\ _C_F_P_-;_-* &quot;-&quot;\ _C_F_P_-;_-@_-"/>
    <numFmt numFmtId="44" formatCode="_-* #,##0.00\ &quot;CFP&quot;_-;\-* #,##0.00\ &quot;CFP&quot;_-;_-* &quot;-&quot;??\ &quot;CFP&quot;_-;_-@_-"/>
    <numFmt numFmtId="43" formatCode="_-* #,##0.00\ _C_F_P_-;\-* #,##0.00\ _C_F_P_-;_-* &quot;-&quot;??\ _C_F_P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\-0.0%;\+0.0%"/>
    <numFmt numFmtId="173" formatCode="\+0.0%;\-0.0%"/>
    <numFmt numFmtId="174" formatCode="\+#,###;\-#,###"/>
    <numFmt numFmtId="175" formatCode="#,##0.0"/>
    <numFmt numFmtId="176" formatCode="0.0%"/>
    <numFmt numFmtId="177" formatCode="#,##0.000"/>
    <numFmt numFmtId="178" formatCode="#,##0.0000"/>
  </numFmts>
  <fonts count="16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etica"/>
      <family val="0"/>
    </font>
    <font>
      <b/>
      <sz val="8"/>
      <name val="Helvetica"/>
      <family val="0"/>
    </font>
    <font>
      <sz val="8"/>
      <name val="Arial"/>
      <family val="2"/>
    </font>
    <font>
      <sz val="7"/>
      <name val="Helvetica"/>
      <family val="2"/>
    </font>
    <font>
      <b/>
      <sz val="7"/>
      <name val="Helvetica"/>
      <family val="2"/>
    </font>
    <font>
      <b/>
      <sz val="9"/>
      <name val="Helvetica"/>
      <family val="2"/>
    </font>
    <font>
      <sz val="9"/>
      <name val="Helvetica"/>
      <family val="2"/>
    </font>
    <font>
      <sz val="7"/>
      <name val="Arial"/>
      <family val="2"/>
    </font>
    <font>
      <sz val="9"/>
      <name val="Arial"/>
      <family val="2"/>
    </font>
    <font>
      <b/>
      <sz val="7"/>
      <color indexed="10"/>
      <name val="Helvetica"/>
      <family val="2"/>
    </font>
    <font>
      <b/>
      <sz val="12"/>
      <name val="Helvetica"/>
      <family val="0"/>
    </font>
    <font>
      <i/>
      <sz val="7"/>
      <name val="Helvetic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76" fontId="4" fillId="0" borderId="0" xfId="0" applyNumberFormat="1" applyFont="1" applyAlignment="1">
      <alignment/>
    </xf>
    <xf numFmtId="49" fontId="5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Continuous"/>
    </xf>
    <xf numFmtId="176" fontId="6" fillId="0" borderId="0" xfId="0" applyNumberFormat="1" applyFont="1" applyAlignment="1">
      <alignment horizontal="centerContinuous"/>
    </xf>
    <xf numFmtId="0" fontId="4" fillId="0" borderId="0" xfId="0" applyFont="1" applyAlignment="1">
      <alignment horizontal="left"/>
    </xf>
    <xf numFmtId="3" fontId="8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0" fontId="8" fillId="0" borderId="0" xfId="0" applyFont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9" fillId="0" borderId="0" xfId="0" applyNumberFormat="1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3" fontId="10" fillId="0" borderId="3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176" fontId="11" fillId="0" borderId="0" xfId="0" applyNumberFormat="1" applyFont="1" applyAlignment="1">
      <alignment horizontal="centerContinuous"/>
    </xf>
    <xf numFmtId="0" fontId="7" fillId="0" borderId="0" xfId="0" applyFont="1" applyAlignment="1">
      <alignment horizontal="left"/>
    </xf>
    <xf numFmtId="176" fontId="7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10" fillId="0" borderId="0" xfId="0" applyFont="1" applyAlignment="1">
      <alignment/>
    </xf>
    <xf numFmtId="3" fontId="12" fillId="0" borderId="0" xfId="0" applyNumberFormat="1" applyFont="1" applyAlignment="1">
      <alignment horizontal="centerContinuous"/>
    </xf>
    <xf numFmtId="176" fontId="12" fillId="0" borderId="0" xfId="0" applyNumberFormat="1" applyFont="1" applyAlignment="1">
      <alignment horizontal="centerContinuous"/>
    </xf>
    <xf numFmtId="0" fontId="10" fillId="0" borderId="0" xfId="0" applyFont="1" applyAlignment="1">
      <alignment horizontal="left"/>
    </xf>
    <xf numFmtId="176" fontId="1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0" fillId="0" borderId="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176" fontId="4" fillId="0" borderId="4" xfId="0" applyNumberFormat="1" applyFont="1" applyBorder="1" applyAlignment="1">
      <alignment horizontal="centerContinuous"/>
    </xf>
    <xf numFmtId="3" fontId="10" fillId="0" borderId="3" xfId="0" applyNumberFormat="1" applyFont="1" applyBorder="1" applyAlignment="1">
      <alignment/>
    </xf>
    <xf numFmtId="3" fontId="9" fillId="0" borderId="3" xfId="0" applyNumberFormat="1" applyFont="1" applyBorder="1" applyAlignment="1">
      <alignment/>
    </xf>
    <xf numFmtId="0" fontId="9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10" fillId="0" borderId="0" xfId="0" applyFont="1" applyBorder="1" applyAlignment="1">
      <alignment horizontal="center"/>
    </xf>
    <xf numFmtId="176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0" fillId="0" borderId="0" xfId="0" applyNumberFormat="1" applyAlignment="1">
      <alignment/>
    </xf>
    <xf numFmtId="3" fontId="4" fillId="0" borderId="5" xfId="0" applyNumberFormat="1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49" fontId="9" fillId="0" borderId="0" xfId="0" applyNumberFormat="1" applyFont="1" applyAlignment="1">
      <alignment/>
    </xf>
    <xf numFmtId="9" fontId="9" fillId="0" borderId="0" xfId="0" applyNumberFormat="1" applyFont="1" applyAlignment="1">
      <alignment/>
    </xf>
    <xf numFmtId="49" fontId="10" fillId="0" borderId="0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3" fontId="4" fillId="0" borderId="4" xfId="0" applyNumberFormat="1" applyFont="1" applyBorder="1" applyAlignment="1">
      <alignment horizontal="centerContinuous"/>
    </xf>
    <xf numFmtId="49" fontId="9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10" fillId="0" borderId="4" xfId="0" applyNumberFormat="1" applyFont="1" applyBorder="1" applyAlignment="1">
      <alignment horizontal="centerContinuous"/>
    </xf>
    <xf numFmtId="3" fontId="9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49" fontId="4" fillId="0" borderId="8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49" fontId="4" fillId="0" borderId="9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3" fontId="4" fillId="0" borderId="13" xfId="0" applyNumberFormat="1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3" fontId="4" fillId="0" borderId="14" xfId="0" applyNumberFormat="1" applyFont="1" applyBorder="1" applyAlignment="1">
      <alignment horizontal="centerContinuous"/>
    </xf>
    <xf numFmtId="0" fontId="4" fillId="0" borderId="3" xfId="0" applyNumberFormat="1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49" fontId="8" fillId="0" borderId="2" xfId="0" applyNumberFormat="1" applyFont="1" applyBorder="1" applyAlignment="1">
      <alignment horizontal="left"/>
    </xf>
    <xf numFmtId="0" fontId="4" fillId="0" borderId="15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/>
    </xf>
    <xf numFmtId="3" fontId="4" fillId="0" borderId="15" xfId="0" applyNumberFormat="1" applyFont="1" applyBorder="1" applyAlignment="1">
      <alignment horizontal="centerContinuous"/>
    </xf>
    <xf numFmtId="3" fontId="4" fillId="0" borderId="16" xfId="0" applyNumberFormat="1" applyFont="1" applyBorder="1" applyAlignment="1">
      <alignment horizontal="center"/>
    </xf>
    <xf numFmtId="3" fontId="8" fillId="0" borderId="3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3" fontId="8" fillId="0" borderId="3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3" fontId="8" fillId="0" borderId="15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7" fillId="0" borderId="17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7" fillId="0" borderId="18" xfId="0" applyNumberFormat="1" applyFont="1" applyBorder="1" applyAlignment="1">
      <alignment/>
    </xf>
    <xf numFmtId="49" fontId="15" fillId="0" borderId="0" xfId="0" applyNumberFormat="1" applyFont="1" applyAlignment="1">
      <alignment horizontal="left"/>
    </xf>
    <xf numFmtId="49" fontId="4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8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 horizontal="centerContinuous"/>
    </xf>
    <xf numFmtId="0" fontId="4" fillId="0" borderId="22" xfId="0" applyFont="1" applyBorder="1" applyAlignment="1">
      <alignment/>
    </xf>
    <xf numFmtId="3" fontId="8" fillId="0" borderId="21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3" fontId="8" fillId="0" borderId="21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3" fontId="7" fillId="0" borderId="0" xfId="0" applyNumberFormat="1" applyFont="1" applyAlignment="1">
      <alignment/>
    </xf>
    <xf numFmtId="3" fontId="7" fillId="0" borderId="15" xfId="0" applyNumberFormat="1" applyFont="1" applyAlignment="1">
      <alignment/>
    </xf>
    <xf numFmtId="3" fontId="7" fillId="0" borderId="3" xfId="0" applyNumberFormat="1" applyFont="1" applyAlignment="1">
      <alignment/>
    </xf>
    <xf numFmtId="3" fontId="7" fillId="0" borderId="2" xfId="0" applyNumberFormat="1" applyFont="1" applyAlignment="1">
      <alignment/>
    </xf>
    <xf numFmtId="3" fontId="7" fillId="0" borderId="17" xfId="0" applyNumberFormat="1" applyFont="1" applyAlignment="1">
      <alignment/>
    </xf>
    <xf numFmtId="3" fontId="7" fillId="0" borderId="19" xfId="0" applyNumberFormat="1" applyFont="1" applyAlignment="1">
      <alignment/>
    </xf>
    <xf numFmtId="3" fontId="7" fillId="0" borderId="21" xfId="0" applyNumberFormat="1" applyFont="1" applyAlignment="1">
      <alignment/>
    </xf>
    <xf numFmtId="3" fontId="4" fillId="0" borderId="8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4" fillId="0" borderId="6" xfId="0" applyNumberFormat="1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7" xfId="0" applyFont="1" applyBorder="1" applyAlignment="1">
      <alignment/>
    </xf>
    <xf numFmtId="3" fontId="4" fillId="0" borderId="1" xfId="0" applyNumberFormat="1" applyFont="1" applyAlignment="1">
      <alignment/>
    </xf>
    <xf numFmtId="3" fontId="4" fillId="0" borderId="3" xfId="0" applyNumberFormat="1" applyFont="1" applyAlignment="1">
      <alignment/>
    </xf>
    <xf numFmtId="3" fontId="4" fillId="0" borderId="7" xfId="0" applyNumberFormat="1" applyFont="1" applyAlignment="1">
      <alignment/>
    </xf>
    <xf numFmtId="0" fontId="4" fillId="0" borderId="20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6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3" fontId="4" fillId="0" borderId="5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5" xfId="0" applyNumberFormat="1" applyFont="1" applyAlignment="1">
      <alignment/>
    </xf>
    <xf numFmtId="0" fontId="4" fillId="0" borderId="3" xfId="0" applyFont="1" applyAlignment="1">
      <alignment/>
    </xf>
    <xf numFmtId="3" fontId="4" fillId="0" borderId="19" xfId="0" applyNumberFormat="1" applyFont="1" applyAlignment="1">
      <alignment/>
    </xf>
    <xf numFmtId="3" fontId="4" fillId="0" borderId="17" xfId="0" applyNumberFormat="1" applyFont="1" applyAlignment="1">
      <alignment/>
    </xf>
    <xf numFmtId="3" fontId="4" fillId="0" borderId="16" xfId="0" applyNumberFormat="1" applyFont="1" applyAlignment="1">
      <alignment/>
    </xf>
    <xf numFmtId="3" fontId="4" fillId="0" borderId="1" xfId="0" applyNumberFormat="1" applyFont="1" applyBorder="1" applyAlignment="1">
      <alignment horizontal="center"/>
    </xf>
    <xf numFmtId="176" fontId="4" fillId="0" borderId="4" xfId="0" applyNumberFormat="1" applyFont="1" applyBorder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176" fontId="4" fillId="0" borderId="8" xfId="0" applyNumberFormat="1" applyFont="1" applyBorder="1" applyAlignment="1">
      <alignment horizontal="centerContinuous"/>
    </xf>
    <xf numFmtId="49" fontId="4" fillId="0" borderId="7" xfId="0" applyNumberFormat="1" applyFont="1" applyBorder="1" applyAlignment="1">
      <alignment horizontal="center"/>
    </xf>
    <xf numFmtId="3" fontId="5" fillId="0" borderId="24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3" fontId="4" fillId="0" borderId="25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176" fontId="4" fillId="0" borderId="15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4" xfId="0" applyNumberFormat="1" applyFont="1" applyBorder="1" applyAlignment="1">
      <alignment horizontal="centerContinuous"/>
    </xf>
    <xf numFmtId="176" fontId="0" fillId="0" borderId="4" xfId="0" applyNumberFormat="1" applyFont="1" applyBorder="1" applyAlignment="1">
      <alignment horizontal="centerContinuous"/>
    </xf>
    <xf numFmtId="176" fontId="0" fillId="0" borderId="6" xfId="0" applyNumberFormat="1" applyFont="1" applyBorder="1" applyAlignment="1">
      <alignment horizontal="centerContinuous"/>
    </xf>
    <xf numFmtId="3" fontId="0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3" fontId="0" fillId="0" borderId="8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Continuous"/>
    </xf>
    <xf numFmtId="176" fontId="0" fillId="0" borderId="8" xfId="0" applyNumberFormat="1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0" fillId="0" borderId="26" xfId="0" applyNumberFormat="1" applyFont="1" applyBorder="1" applyAlignment="1">
      <alignment horizontal="centerContinuous"/>
    </xf>
    <xf numFmtId="0" fontId="0" fillId="0" borderId="2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" fontId="1" fillId="0" borderId="24" xfId="0" applyNumberFormat="1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27" xfId="0" applyNumberFormat="1" applyFont="1" applyBorder="1" applyAlignment="1">
      <alignment horizontal="centerContinuous"/>
    </xf>
    <xf numFmtId="0" fontId="0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176" fontId="0" fillId="0" borderId="27" xfId="0" applyNumberFormat="1" applyFont="1" applyBorder="1" applyAlignment="1">
      <alignment horizontal="centerContinuous"/>
    </xf>
    <xf numFmtId="176" fontId="0" fillId="0" borderId="19" xfId="0" applyNumberFormat="1" applyFont="1" applyBorder="1" applyAlignment="1">
      <alignment/>
    </xf>
    <xf numFmtId="176" fontId="0" fillId="0" borderId="28" xfId="0" applyNumberFormat="1" applyFont="1" applyBorder="1" applyAlignment="1">
      <alignment horizontal="centerContinuous"/>
    </xf>
    <xf numFmtId="176" fontId="0" fillId="0" borderId="29" xfId="0" applyNumberFormat="1" applyFont="1" applyBorder="1" applyAlignment="1">
      <alignment horizontal="centerContinuous"/>
    </xf>
    <xf numFmtId="0" fontId="0" fillId="0" borderId="16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176" fontId="0" fillId="0" borderId="15" xfId="0" applyNumberFormat="1" applyFont="1" applyBorder="1" applyAlignment="1">
      <alignment/>
    </xf>
    <xf numFmtId="176" fontId="1" fillId="0" borderId="15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49" fontId="5" fillId="0" borderId="2" xfId="0" applyNumberFormat="1" applyFont="1" applyBorder="1" applyAlignment="1">
      <alignment horizontal="left"/>
    </xf>
    <xf numFmtId="0" fontId="5" fillId="0" borderId="2" xfId="0" applyFont="1" applyBorder="1" applyAlignment="1">
      <alignment/>
    </xf>
    <xf numFmtId="176" fontId="4" fillId="0" borderId="6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9" xfId="0" applyNumberFormat="1" applyFont="1" applyBorder="1" applyAlignment="1">
      <alignment horizontal="center"/>
    </xf>
    <xf numFmtId="3" fontId="4" fillId="0" borderId="8" xfId="0" applyNumberFormat="1" applyFont="1" applyBorder="1" applyAlignment="1">
      <alignment horizontal="centerContinuous"/>
    </xf>
    <xf numFmtId="176" fontId="4" fillId="0" borderId="8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76" fontId="7" fillId="0" borderId="15" xfId="0" applyNumberFormat="1" applyFont="1" applyBorder="1" applyAlignment="1">
      <alignment/>
    </xf>
    <xf numFmtId="176" fontId="8" fillId="0" borderId="15" xfId="0" applyNumberFormat="1" applyFont="1" applyBorder="1" applyAlignment="1">
      <alignment/>
    </xf>
    <xf numFmtId="176" fontId="7" fillId="0" borderId="16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/>
    </xf>
    <xf numFmtId="176" fontId="4" fillId="0" borderId="20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3" fontId="8" fillId="0" borderId="24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3" fontId="7" fillId="0" borderId="25" xfId="0" applyNumberFormat="1" applyFont="1" applyBorder="1" applyAlignment="1">
      <alignment/>
    </xf>
    <xf numFmtId="0" fontId="4" fillId="0" borderId="30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26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4" fillId="0" borderId="28" xfId="0" applyNumberFormat="1" applyFont="1" applyBorder="1" applyAlignment="1">
      <alignment horizontal="center"/>
    </xf>
    <xf numFmtId="176" fontId="4" fillId="0" borderId="29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76" fontId="8" fillId="0" borderId="21" xfId="0" applyNumberFormat="1" applyFont="1" applyBorder="1" applyAlignment="1">
      <alignment/>
    </xf>
    <xf numFmtId="176" fontId="7" fillId="0" borderId="22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Continuous"/>
    </xf>
    <xf numFmtId="3" fontId="4" fillId="0" borderId="18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3" fontId="9" fillId="0" borderId="19" xfId="0" applyNumberFormat="1" applyFont="1" applyBorder="1" applyAlignment="1">
      <alignment/>
    </xf>
    <xf numFmtId="3" fontId="10" fillId="0" borderId="19" xfId="0" applyNumberFormat="1" applyFont="1" applyBorder="1" applyAlignment="1">
      <alignment/>
    </xf>
    <xf numFmtId="3" fontId="4" fillId="0" borderId="30" xfId="0" applyNumberFormat="1" applyFont="1" applyBorder="1" applyAlignment="1">
      <alignment horizontal="left"/>
    </xf>
    <xf numFmtId="3" fontId="10" fillId="0" borderId="17" xfId="0" applyNumberFormat="1" applyFont="1" applyBorder="1" applyAlignment="1">
      <alignment/>
    </xf>
    <xf numFmtId="3" fontId="10" fillId="0" borderId="20" xfId="0" applyNumberFormat="1" applyFont="1" applyBorder="1" applyAlignment="1">
      <alignment/>
    </xf>
    <xf numFmtId="3" fontId="4" fillId="0" borderId="28" xfId="0" applyNumberFormat="1" applyFont="1" applyBorder="1" applyAlignment="1">
      <alignment horizontal="centerContinuous"/>
    </xf>
    <xf numFmtId="3" fontId="4" fillId="0" borderId="29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9" fillId="0" borderId="15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10" fillId="0" borderId="2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4" fillId="0" borderId="23" xfId="0" applyNumberFormat="1" applyFont="1" applyBorder="1" applyAlignment="1">
      <alignment horizontal="center"/>
    </xf>
    <xf numFmtId="3" fontId="4" fillId="0" borderId="32" xfId="0" applyNumberFormat="1" applyFont="1" applyBorder="1" applyAlignment="1">
      <alignment horizontal="center"/>
    </xf>
    <xf numFmtId="3" fontId="13" fillId="0" borderId="21" xfId="0" applyNumberFormat="1" applyFont="1" applyBorder="1" applyAlignment="1">
      <alignment/>
    </xf>
    <xf numFmtId="3" fontId="10" fillId="0" borderId="2" xfId="0" applyNumberFormat="1" applyFont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0" fillId="0" borderId="10" xfId="0" applyFont="1" applyBorder="1" applyAlignment="1">
      <alignment horizontal="center"/>
    </xf>
    <xf numFmtId="3" fontId="10" fillId="0" borderId="6" xfId="0" applyNumberFormat="1" applyFont="1" applyBorder="1" applyAlignment="1">
      <alignment horizontal="centerContinuous"/>
    </xf>
    <xf numFmtId="0" fontId="4" fillId="0" borderId="2" xfId="0" applyFont="1" applyBorder="1" applyAlignment="1">
      <alignment/>
    </xf>
    <xf numFmtId="0" fontId="4" fillId="0" borderId="9" xfId="0" applyFont="1" applyBorder="1" applyAlignment="1">
      <alignment/>
    </xf>
    <xf numFmtId="3" fontId="10" fillId="0" borderId="15" xfId="0" applyNumberFormat="1" applyFont="1" applyBorder="1" applyAlignment="1">
      <alignment horizontal="center"/>
    </xf>
    <xf numFmtId="3" fontId="13" fillId="0" borderId="15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0" fontId="4" fillId="0" borderId="30" xfId="0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9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9" fontId="0" fillId="0" borderId="1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176" fontId="1" fillId="0" borderId="0" xfId="0" applyNumberFormat="1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0" fontId="4" fillId="0" borderId="34" xfId="0" applyNumberFormat="1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176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176" fontId="0" fillId="0" borderId="20" xfId="0" applyNumberFormat="1" applyFont="1" applyBorder="1" applyAlignment="1">
      <alignment/>
    </xf>
    <xf numFmtId="176" fontId="0" fillId="0" borderId="10" xfId="0" applyNumberFormat="1" applyFont="1" applyBorder="1" applyAlignment="1">
      <alignment/>
    </xf>
    <xf numFmtId="176" fontId="0" fillId="0" borderId="16" xfId="0" applyNumberFormat="1" applyFont="1" applyBorder="1" applyAlignment="1">
      <alignment/>
    </xf>
    <xf numFmtId="0" fontId="9" fillId="0" borderId="11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17" xfId="0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176" fontId="5" fillId="0" borderId="17" xfId="0" applyNumberFormat="1" applyFont="1" applyBorder="1" applyAlignment="1">
      <alignment/>
    </xf>
    <xf numFmtId="176" fontId="4" fillId="0" borderId="17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5" fillId="0" borderId="2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9" xfId="0" applyFont="1" applyBorder="1" applyAlignment="1">
      <alignment/>
    </xf>
    <xf numFmtId="3" fontId="5" fillId="0" borderId="19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0" fontId="4" fillId="0" borderId="21" xfId="0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1" xfId="0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3" fontId="10" fillId="0" borderId="16" xfId="0" applyNumberFormat="1" applyFont="1" applyBorder="1" applyAlignment="1">
      <alignment/>
    </xf>
    <xf numFmtId="49" fontId="4" fillId="0" borderId="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4" fillId="0" borderId="6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/>
    </xf>
    <xf numFmtId="3" fontId="4" fillId="0" borderId="23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 horizontal="center"/>
    </xf>
    <xf numFmtId="3" fontId="10" fillId="0" borderId="15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28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20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32" xfId="0" applyNumberFormat="1" applyFont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 horizontal="left"/>
    </xf>
    <xf numFmtId="3" fontId="4" fillId="0" borderId="28" xfId="0" applyNumberFormat="1" applyFont="1" applyBorder="1" applyAlignment="1">
      <alignment horizontal="centerContinuous"/>
    </xf>
    <xf numFmtId="3" fontId="4" fillId="0" borderId="34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8" xfId="0" applyNumberFormat="1" applyFont="1" applyBorder="1" applyAlignment="1">
      <alignment/>
    </xf>
    <xf numFmtId="3" fontId="1" fillId="0" borderId="5" xfId="0" applyNumberFormat="1" applyFont="1" applyBorder="1" applyAlignment="1">
      <alignment horizontal="centerContinuous"/>
    </xf>
    <xf numFmtId="49" fontId="0" fillId="0" borderId="9" xfId="0" applyNumberFormat="1" applyFont="1" applyBorder="1" applyAlignment="1">
      <alignment/>
    </xf>
    <xf numFmtId="0" fontId="0" fillId="0" borderId="7" xfId="0" applyFont="1" applyBorder="1" applyAlignment="1">
      <alignment horizontal="center"/>
    </xf>
    <xf numFmtId="49" fontId="0" fillId="0" borderId="2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49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1" xfId="0" applyFont="1" applyBorder="1" applyAlignment="1">
      <alignment/>
    </xf>
    <xf numFmtId="3" fontId="4" fillId="0" borderId="1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Continuous"/>
    </xf>
    <xf numFmtId="49" fontId="15" fillId="0" borderId="0" xfId="0" applyNumberFormat="1" applyFont="1" applyBorder="1" applyAlignment="1">
      <alignment horizontal="left"/>
    </xf>
    <xf numFmtId="3" fontId="10" fillId="0" borderId="18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49" fontId="0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0" fontId="0" fillId="0" borderId="3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176" fontId="0" fillId="0" borderId="27" xfId="0" applyNumberFormat="1" applyFont="1" applyBorder="1" applyAlignment="1">
      <alignment horizontal="center" vertical="center"/>
    </xf>
    <xf numFmtId="176" fontId="0" fillId="0" borderId="28" xfId="0" applyNumberFormat="1" applyFont="1" applyBorder="1" applyAlignment="1">
      <alignment horizontal="center" vertical="center"/>
    </xf>
    <xf numFmtId="176" fontId="0" fillId="0" borderId="29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0" fillId="0" borderId="24" xfId="0" applyNumberFormat="1" applyFont="1" applyBorder="1" applyAlignment="1">
      <alignment horizontal="right"/>
    </xf>
    <xf numFmtId="3" fontId="0" fillId="0" borderId="15" xfId="0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3" fontId="7" fillId="0" borderId="15" xfId="0" applyNumberFormat="1" applyFont="1" applyBorder="1" applyAlignment="1">
      <alignment/>
    </xf>
    <xf numFmtId="0" fontId="4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49" fontId="5" fillId="0" borderId="5" xfId="0" applyNumberFormat="1" applyFont="1" applyBorder="1" applyAlignment="1">
      <alignment/>
    </xf>
    <xf numFmtId="3" fontId="5" fillId="0" borderId="8" xfId="0" applyNumberFormat="1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3" fontId="5" fillId="0" borderId="6" xfId="0" applyNumberFormat="1" applyFont="1" applyBorder="1" applyAlignment="1">
      <alignment horizontal="centerContinuous"/>
    </xf>
    <xf numFmtId="3" fontId="4" fillId="0" borderId="8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6" xfId="0" applyNumberFormat="1" applyFont="1" applyBorder="1" applyAlignment="1">
      <alignment/>
    </xf>
    <xf numFmtId="49" fontId="5" fillId="0" borderId="7" xfId="0" applyNumberFormat="1" applyFont="1" applyBorder="1" applyAlignment="1">
      <alignment/>
    </xf>
    <xf numFmtId="0" fontId="4" fillId="0" borderId="3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centerContinuous"/>
    </xf>
    <xf numFmtId="3" fontId="4" fillId="0" borderId="24" xfId="0" applyNumberFormat="1" applyFont="1" applyBorder="1" applyAlignment="1">
      <alignment horizontal="centerContinuous" vertical="center"/>
    </xf>
    <xf numFmtId="0" fontId="4" fillId="0" borderId="24" xfId="0" applyNumberFormat="1" applyFont="1" applyBorder="1" applyAlignment="1">
      <alignment horizontal="center" vertical="center"/>
    </xf>
    <xf numFmtId="3" fontId="8" fillId="0" borderId="36" xfId="0" applyNumberFormat="1" applyFont="1" applyBorder="1" applyAlignment="1">
      <alignment/>
    </xf>
    <xf numFmtId="3" fontId="7" fillId="0" borderId="24" xfId="0" applyNumberFormat="1" applyFont="1" applyBorder="1" applyAlignment="1">
      <alignment/>
    </xf>
    <xf numFmtId="0" fontId="4" fillId="0" borderId="36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Continuous"/>
    </xf>
    <xf numFmtId="3" fontId="4" fillId="0" borderId="21" xfId="0" applyNumberFormat="1" applyFont="1" applyBorder="1" applyAlignment="1">
      <alignment horizontal="centerContinuous" vertical="center"/>
    </xf>
    <xf numFmtId="3" fontId="8" fillId="0" borderId="32" xfId="0" applyNumberFormat="1" applyFont="1" applyBorder="1" applyAlignment="1">
      <alignment/>
    </xf>
    <xf numFmtId="3" fontId="7" fillId="0" borderId="21" xfId="0" applyNumberFormat="1" applyFont="1" applyBorder="1" applyAlignment="1">
      <alignment/>
    </xf>
    <xf numFmtId="0" fontId="14" fillId="2" borderId="0" xfId="0" applyFont="1" applyFill="1" applyAlignment="1">
      <alignment/>
    </xf>
    <xf numFmtId="0" fontId="10" fillId="2" borderId="0" xfId="0" applyFont="1" applyFill="1" applyAlignment="1">
      <alignment/>
    </xf>
    <xf numFmtId="49" fontId="9" fillId="2" borderId="0" xfId="0" applyNumberFormat="1" applyFont="1" applyFill="1" applyBorder="1" applyAlignment="1">
      <alignment/>
    </xf>
    <xf numFmtId="49" fontId="9" fillId="2" borderId="0" xfId="0" applyNumberFormat="1" applyFont="1" applyFill="1" applyAlignment="1">
      <alignment/>
    </xf>
    <xf numFmtId="0" fontId="0" fillId="0" borderId="31" xfId="0" applyAlignment="1">
      <alignment horizontal="center"/>
    </xf>
    <xf numFmtId="0" fontId="0" fillId="0" borderId="6" xfId="0" applyAlignment="1">
      <alignment horizontal="center"/>
    </xf>
    <xf numFmtId="0" fontId="0" fillId="0" borderId="18" xfId="0" applyAlignment="1">
      <alignment horizontal="center"/>
    </xf>
    <xf numFmtId="0" fontId="0" fillId="0" borderId="11" xfId="0" applyAlignment="1">
      <alignment horizontal="center"/>
    </xf>
    <xf numFmtId="0" fontId="0" fillId="0" borderId="2" xfId="0" applyAlignment="1">
      <alignment/>
    </xf>
    <xf numFmtId="0" fontId="0" fillId="0" borderId="15" xfId="0" applyAlignment="1">
      <alignment/>
    </xf>
    <xf numFmtId="0" fontId="0" fillId="0" borderId="17" xfId="0" applyAlignment="1">
      <alignment/>
    </xf>
    <xf numFmtId="0" fontId="0" fillId="0" borderId="3" xfId="0" applyAlignment="1">
      <alignment/>
    </xf>
    <xf numFmtId="1" fontId="4" fillId="0" borderId="19" xfId="0" applyNumberFormat="1" applyFont="1" applyBorder="1" applyAlignment="1">
      <alignment/>
    </xf>
    <xf numFmtId="3" fontId="4" fillId="0" borderId="24" xfId="0" applyNumberFormat="1" applyFont="1" applyAlignment="1">
      <alignment/>
    </xf>
    <xf numFmtId="3" fontId="4" fillId="0" borderId="21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</xdr:row>
      <xdr:rowOff>9525</xdr:rowOff>
    </xdr:from>
    <xdr:to>
      <xdr:col>6</xdr:col>
      <xdr:colOff>714375</xdr:colOff>
      <xdr:row>33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80975" y="542925"/>
          <a:ext cx="5105400" cy="50673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Helvetica"/>
              <a:ea typeface="Helvetica"/>
              <a:cs typeface="Helvetica"/>
            </a:rPr>
            <a:t>I1 - Population totale par sexe, année de naissance et subdivision de résidence
I2 - Population totale par sexe, âge détaillé et subdivision de résidence
I3a - Population totale par sexe, âge décennal, subdivision et commune de 
      résidence (ensemble des sexes)
I3b- Population totale par sexe, âge décennal, subdivision et commune de 
      résidence (hommes)
I3c - Population totale par sexe, âge décennal, subdivision et commune de 
      résidence (femmes)
I4 - Population totale par état matrimonial légal, sexe et groupe d'âge quinquennal
I5 - Population totale par situation familiale, sexe et commune de résidence
I6 - Population totale par lieu de naissance, sexe et âge détaillé
I7 - Population totale par lieu de naissance, sexe et commune de résidence
I8 - Population totale par nationalité, sexe et âge détaillé
I9 - Population totale par nationalité, sexe et commune de résidence
I10 - Population totale par zone géographique de naissance, sexe et subdivision de 
        résidence
I11 - Population née hors de Polynésie française selon la période de la dernière 
        installation et la zone géographique de naissance
I12 - Population née avant 1982 selon la connaissance de la langue française, le 
        sexe et le groupe d'âge quinquennal
I13 - Population née avant 1982 selon la connaissance de la langue française, le 
        sexe et la commune de résidence
I14 - Population née avant 1982 selon la connaissance d'une langue polynésienne, 
        le sexe et le groupe d'âge quinquennal
I15 - Population née avant 1982 selon la connaissance d'une langue polynésienne, 
        le sexe et la commune de résidence
I16 - Population née avant 1982 selon le niveau d'études, le diplôme, le sexe et 
        le groupe d'âge
I17 - Population née avant 1982 selon le niveau d'études, le diplôme, le sexe, et
        la subdivision de résidence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2" sqref="A2"/>
    </sheetView>
  </sheetViews>
  <sheetFormatPr defaultColWidth="11.421875" defaultRowHeight="12.75"/>
  <cols>
    <col min="1" max="7" width="11.421875" style="534" customWidth="1"/>
    <col min="8" max="8" width="12.7109375" style="534" customWidth="1"/>
    <col min="9" max="16384" width="11.421875" style="534" customWidth="1"/>
  </cols>
  <sheetData>
    <row r="1" spans="1:7" ht="15.75">
      <c r="A1" s="533" t="s">
        <v>0</v>
      </c>
      <c r="B1" s="533"/>
      <c r="C1" s="533"/>
      <c r="D1" s="533"/>
      <c r="E1" s="533"/>
      <c r="F1" s="533"/>
      <c r="G1" s="533"/>
    </row>
    <row r="2" spans="1:7" ht="15.75">
      <c r="A2" s="533"/>
      <c r="B2" s="533"/>
      <c r="C2" s="533"/>
      <c r="D2" s="533"/>
      <c r="E2" s="533"/>
      <c r="F2" s="533"/>
      <c r="G2" s="533"/>
    </row>
    <row r="3" spans="1:7" ht="10.5" customHeight="1">
      <c r="A3" s="533"/>
      <c r="B3" s="533"/>
      <c r="C3" s="533"/>
      <c r="D3" s="533"/>
      <c r="E3" s="533"/>
      <c r="F3" s="533"/>
      <c r="G3" s="533"/>
    </row>
    <row r="4" spans="1:7" ht="15.75">
      <c r="A4" s="533"/>
      <c r="B4" s="533"/>
      <c r="C4" s="533"/>
      <c r="D4" s="533"/>
      <c r="E4" s="533"/>
      <c r="F4" s="533"/>
      <c r="G4" s="533"/>
    </row>
    <row r="5" spans="1:7" ht="15.75">
      <c r="A5" s="533"/>
      <c r="B5" s="533"/>
      <c r="C5" s="533"/>
      <c r="D5" s="533"/>
      <c r="E5" s="533"/>
      <c r="F5" s="533"/>
      <c r="G5" s="533"/>
    </row>
    <row r="6" spans="1:7" ht="15.75">
      <c r="A6" s="533"/>
      <c r="B6" s="533"/>
      <c r="C6" s="533"/>
      <c r="D6" s="533"/>
      <c r="E6" s="533"/>
      <c r="F6" s="533"/>
      <c r="G6" s="533"/>
    </row>
    <row r="7" spans="1:7" ht="15.75">
      <c r="A7" s="533"/>
      <c r="B7" s="533"/>
      <c r="C7" s="533"/>
      <c r="D7" s="533"/>
      <c r="E7" s="533"/>
      <c r="F7" s="533"/>
      <c r="G7" s="533"/>
    </row>
    <row r="8" spans="1:7" ht="15.75">
      <c r="A8" s="533"/>
      <c r="B8" s="533"/>
      <c r="C8" s="533"/>
      <c r="D8" s="533"/>
      <c r="E8" s="533"/>
      <c r="F8" s="533"/>
      <c r="G8" s="533"/>
    </row>
    <row r="9" spans="1:7" ht="15.75">
      <c r="A9" s="533"/>
      <c r="B9" s="533"/>
      <c r="C9" s="533"/>
      <c r="D9" s="533"/>
      <c r="E9" s="533"/>
      <c r="F9" s="533"/>
      <c r="G9" s="533"/>
    </row>
    <row r="10" spans="1:7" ht="15.75">
      <c r="A10" s="533"/>
      <c r="B10" s="533"/>
      <c r="C10" s="533"/>
      <c r="D10" s="533"/>
      <c r="E10" s="533"/>
      <c r="F10" s="533"/>
      <c r="G10" s="533"/>
    </row>
    <row r="11" spans="1:7" ht="15.75">
      <c r="A11" s="533"/>
      <c r="B11" s="533"/>
      <c r="C11" s="533"/>
      <c r="D11" s="533"/>
      <c r="E11" s="533"/>
      <c r="F11" s="533"/>
      <c r="G11" s="533"/>
    </row>
    <row r="12" ht="12">
      <c r="B12" s="535"/>
    </row>
    <row r="13" ht="12">
      <c r="B13" s="535"/>
    </row>
    <row r="14" ht="12">
      <c r="B14" s="535"/>
    </row>
    <row r="15" ht="12">
      <c r="B15" s="535"/>
    </row>
    <row r="16" ht="12">
      <c r="B16" s="535"/>
    </row>
    <row r="17" ht="12">
      <c r="B17" s="535"/>
    </row>
    <row r="18" ht="12">
      <c r="B18" s="535"/>
    </row>
    <row r="19" ht="12">
      <c r="B19" s="535"/>
    </row>
    <row r="20" ht="12">
      <c r="B20" s="535"/>
    </row>
    <row r="21" ht="12">
      <c r="B21" s="535"/>
    </row>
    <row r="22" ht="12">
      <c r="B22" s="535"/>
    </row>
    <row r="23" ht="12">
      <c r="B23" s="536"/>
    </row>
    <row r="24" ht="12">
      <c r="B24" s="536"/>
    </row>
    <row r="25" ht="12">
      <c r="B25" s="536"/>
    </row>
    <row r="26" ht="12">
      <c r="B26" s="536"/>
    </row>
    <row r="27" ht="12">
      <c r="B27" s="536"/>
    </row>
    <row r="28" ht="12">
      <c r="B28" s="536"/>
    </row>
    <row r="29" ht="12">
      <c r="B29" s="536"/>
    </row>
    <row r="30" ht="12">
      <c r="B30" s="536"/>
    </row>
    <row r="31" ht="12">
      <c r="B31" s="536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2"/>
  <sheetViews>
    <sheetView showGridLines="0" workbookViewId="0" topLeftCell="A1">
      <selection activeCell="G3" sqref="G3"/>
    </sheetView>
  </sheetViews>
  <sheetFormatPr defaultColWidth="11.421875" defaultRowHeight="12.75" customHeight="1"/>
  <cols>
    <col min="1" max="1" width="19.28125" style="27" customWidth="1"/>
    <col min="2" max="2" width="9.8515625" style="48" customWidth="1"/>
    <col min="3" max="10" width="8.57421875" style="48" customWidth="1"/>
    <col min="11" max="11" width="8.57421875" style="43" customWidth="1"/>
    <col min="12" max="16384" width="11.421875" style="39" customWidth="1"/>
  </cols>
  <sheetData>
    <row r="1" spans="1:11" s="42" customFormat="1" ht="12.75" customHeight="1">
      <c r="A1" s="19" t="s">
        <v>361</v>
      </c>
      <c r="B1"/>
      <c r="C1" s="40"/>
      <c r="D1" s="40"/>
      <c r="E1" s="40"/>
      <c r="F1" s="40"/>
      <c r="G1" s="40"/>
      <c r="H1" s="40"/>
      <c r="I1" s="40"/>
      <c r="J1" s="40"/>
      <c r="K1" s="41"/>
    </row>
    <row r="2" spans="1:11" s="44" customFormat="1" ht="12">
      <c r="A2" s="141" t="s">
        <v>2</v>
      </c>
      <c r="B2" s="39"/>
      <c r="C2" s="39"/>
      <c r="D2" s="48"/>
      <c r="E2" s="48"/>
      <c r="F2" s="48"/>
      <c r="G2" s="48"/>
      <c r="H2" s="48"/>
      <c r="I2" s="48"/>
      <c r="J2" s="48"/>
      <c r="K2" s="43"/>
    </row>
    <row r="3" spans="1:11" s="44" customFormat="1" ht="12.75" customHeight="1">
      <c r="A3" s="90" t="s">
        <v>258</v>
      </c>
      <c r="B3" s="336"/>
      <c r="C3" s="78" t="s">
        <v>332</v>
      </c>
      <c r="D3" s="85"/>
      <c r="E3" s="85"/>
      <c r="F3" s="341"/>
      <c r="G3" s="278" t="s">
        <v>333</v>
      </c>
      <c r="H3" s="85"/>
      <c r="I3" s="85"/>
      <c r="J3" s="341"/>
      <c r="K3" s="76"/>
    </row>
    <row r="4" spans="1:11" s="44" customFormat="1" ht="12.75" customHeight="1">
      <c r="A4" s="92" t="s">
        <v>260</v>
      </c>
      <c r="B4" s="209" t="s">
        <v>256</v>
      </c>
      <c r="C4" s="349" t="s">
        <v>261</v>
      </c>
      <c r="D4" s="444" t="s">
        <v>357</v>
      </c>
      <c r="E4" s="444" t="s">
        <v>357</v>
      </c>
      <c r="F4" s="427" t="s">
        <v>358</v>
      </c>
      <c r="G4" s="362" t="s">
        <v>261</v>
      </c>
      <c r="H4" s="444" t="s">
        <v>357</v>
      </c>
      <c r="I4" s="444" t="s">
        <v>357</v>
      </c>
      <c r="J4" s="445" t="s">
        <v>358</v>
      </c>
      <c r="K4" s="77"/>
    </row>
    <row r="5" spans="1:11" ht="12.75" customHeight="1">
      <c r="A5" s="95"/>
      <c r="B5" s="337"/>
      <c r="C5" s="340"/>
      <c r="D5" s="423" t="s">
        <v>359</v>
      </c>
      <c r="E5" s="423" t="s">
        <v>360</v>
      </c>
      <c r="F5" s="423"/>
      <c r="G5" s="446"/>
      <c r="H5" s="423" t="s">
        <v>359</v>
      </c>
      <c r="I5" s="423" t="s">
        <v>360</v>
      </c>
      <c r="J5" s="418"/>
      <c r="K5" s="62"/>
    </row>
    <row r="6" spans="1:11" ht="7.5" customHeight="1">
      <c r="A6" s="92"/>
      <c r="B6" s="338"/>
      <c r="C6" s="62"/>
      <c r="D6" s="344"/>
      <c r="E6" s="344"/>
      <c r="F6" s="344"/>
      <c r="G6" s="334"/>
      <c r="H6" s="344"/>
      <c r="I6" s="344"/>
      <c r="J6" s="335"/>
      <c r="K6" s="62"/>
    </row>
    <row r="7" spans="1:11" s="24" customFormat="1" ht="12">
      <c r="A7" s="270" t="s">
        <v>272</v>
      </c>
      <c r="B7" s="45"/>
      <c r="C7" s="310"/>
      <c r="D7" s="320"/>
      <c r="E7" s="320"/>
      <c r="F7" s="345"/>
      <c r="G7" s="311"/>
      <c r="H7" s="322"/>
      <c r="I7" s="320"/>
      <c r="J7" s="333"/>
      <c r="K7" s="63"/>
    </row>
    <row r="8" spans="1:15" s="46" customFormat="1" ht="12">
      <c r="A8" s="271" t="s">
        <v>5</v>
      </c>
      <c r="B8" s="55">
        <f aca="true" t="shared" si="0" ref="B8:J8">SUM(B10,B26,B36,B47,B55)</f>
        <v>219521</v>
      </c>
      <c r="C8" s="184">
        <f t="shared" si="0"/>
        <v>113830</v>
      </c>
      <c r="D8" s="188">
        <f t="shared" si="0"/>
        <v>112071</v>
      </c>
      <c r="E8" s="188">
        <f t="shared" si="0"/>
        <v>1115</v>
      </c>
      <c r="F8" s="188">
        <f t="shared" si="0"/>
        <v>644</v>
      </c>
      <c r="G8" s="184">
        <f t="shared" si="0"/>
        <v>105691</v>
      </c>
      <c r="H8" s="188">
        <f t="shared" si="0"/>
        <v>104284</v>
      </c>
      <c r="I8" s="188">
        <f t="shared" si="0"/>
        <v>1012</v>
      </c>
      <c r="J8" s="190">
        <f t="shared" si="0"/>
        <v>395</v>
      </c>
      <c r="K8" s="63"/>
      <c r="L8" s="24"/>
      <c r="M8" s="24"/>
      <c r="N8" s="24"/>
      <c r="O8" s="24"/>
    </row>
    <row r="9" spans="1:11" s="24" customFormat="1" ht="12">
      <c r="A9" s="339"/>
      <c r="B9" s="55"/>
      <c r="C9" s="184"/>
      <c r="D9" s="188"/>
      <c r="E9" s="188"/>
      <c r="F9" s="188"/>
      <c r="G9" s="185"/>
      <c r="H9" s="194"/>
      <c r="I9" s="188"/>
      <c r="J9" s="190"/>
      <c r="K9" s="63"/>
    </row>
    <row r="10" spans="1:11" s="24" customFormat="1" ht="12">
      <c r="A10" s="271" t="s">
        <v>273</v>
      </c>
      <c r="B10" s="55">
        <f>SUM(B12:B24)</f>
        <v>162686</v>
      </c>
      <c r="C10" s="184">
        <f aca="true" t="shared" si="1" ref="C10:J10">SUM(C12:C24)</f>
        <v>83149</v>
      </c>
      <c r="D10" s="188">
        <f t="shared" si="1"/>
        <v>81807</v>
      </c>
      <c r="E10" s="188">
        <f t="shared" si="1"/>
        <v>935</v>
      </c>
      <c r="F10" s="188">
        <f t="shared" si="1"/>
        <v>407</v>
      </c>
      <c r="G10" s="184">
        <f t="shared" si="1"/>
        <v>79537</v>
      </c>
      <c r="H10" s="188">
        <f t="shared" si="1"/>
        <v>78296</v>
      </c>
      <c r="I10" s="188">
        <f t="shared" si="1"/>
        <v>925</v>
      </c>
      <c r="J10" s="190">
        <f t="shared" si="1"/>
        <v>316</v>
      </c>
      <c r="K10" s="63"/>
    </row>
    <row r="11" spans="1:15" s="20" customFormat="1" ht="7.5" customHeight="1">
      <c r="A11" s="339"/>
      <c r="B11" s="47"/>
      <c r="C11" s="311"/>
      <c r="D11" s="322"/>
      <c r="E11" s="322"/>
      <c r="F11" s="322"/>
      <c r="G11" s="311"/>
      <c r="H11" s="322"/>
      <c r="I11" s="322"/>
      <c r="J11" s="323"/>
      <c r="K11" s="63"/>
      <c r="L11" s="24"/>
      <c r="M11" s="24"/>
      <c r="N11" s="24"/>
      <c r="O11" s="24"/>
    </row>
    <row r="12" spans="1:15" s="20" customFormat="1" ht="12">
      <c r="A12" s="342" t="s">
        <v>274</v>
      </c>
      <c r="B12" s="59">
        <f>SUM(C12,G12)</f>
        <v>8899</v>
      </c>
      <c r="C12" s="311">
        <f>SUM(D12:F12)</f>
        <v>4557</v>
      </c>
      <c r="D12" s="194">
        <v>4483</v>
      </c>
      <c r="E12" s="194">
        <v>55</v>
      </c>
      <c r="F12" s="194">
        <v>19</v>
      </c>
      <c r="G12" s="311">
        <f>SUM(H12:J12)</f>
        <v>4342</v>
      </c>
      <c r="H12" s="194">
        <v>4260</v>
      </c>
      <c r="I12" s="194">
        <v>59</v>
      </c>
      <c r="J12" s="58">
        <v>23</v>
      </c>
      <c r="K12" s="63"/>
      <c r="L12" s="24"/>
      <c r="M12" s="24"/>
      <c r="N12" s="24"/>
      <c r="O12" s="24"/>
    </row>
    <row r="13" spans="1:15" s="20" customFormat="1" ht="12">
      <c r="A13" s="342" t="s">
        <v>275</v>
      </c>
      <c r="B13" s="59">
        <f aca="true" t="shared" si="2" ref="B13:B24">SUM(C13,G13)</f>
        <v>25888</v>
      </c>
      <c r="C13" s="311">
        <f aca="true" t="shared" si="3" ref="C13:C24">SUM(D13:F13)</f>
        <v>13227</v>
      </c>
      <c r="D13" s="194">
        <v>13096</v>
      </c>
      <c r="E13" s="194">
        <v>97</v>
      </c>
      <c r="F13" s="194">
        <v>34</v>
      </c>
      <c r="G13" s="311">
        <f aca="true" t="shared" si="4" ref="G13:G24">SUM(H13:J13)</f>
        <v>12661</v>
      </c>
      <c r="H13" s="194">
        <v>12539</v>
      </c>
      <c r="I13" s="194">
        <v>94</v>
      </c>
      <c r="J13" s="58">
        <v>28</v>
      </c>
      <c r="K13" s="63"/>
      <c r="L13" s="24"/>
      <c r="M13" s="24"/>
      <c r="N13" s="24"/>
      <c r="O13" s="24"/>
    </row>
    <row r="14" spans="1:15" s="20" customFormat="1" ht="12">
      <c r="A14" s="342" t="s">
        <v>276</v>
      </c>
      <c r="B14" s="59">
        <f t="shared" si="2"/>
        <v>6937</v>
      </c>
      <c r="C14" s="311">
        <f t="shared" si="3"/>
        <v>3602</v>
      </c>
      <c r="D14" s="194">
        <v>3588</v>
      </c>
      <c r="E14" s="194">
        <v>11</v>
      </c>
      <c r="F14" s="194">
        <v>3</v>
      </c>
      <c r="G14" s="311">
        <f t="shared" si="4"/>
        <v>3335</v>
      </c>
      <c r="H14" s="194">
        <v>3323</v>
      </c>
      <c r="I14" s="194">
        <v>8</v>
      </c>
      <c r="J14" s="58">
        <v>4</v>
      </c>
      <c r="K14" s="63"/>
      <c r="L14" s="24"/>
      <c r="M14" s="24"/>
      <c r="N14" s="24"/>
      <c r="O14" s="24"/>
    </row>
    <row r="15" spans="1:15" s="20" customFormat="1" ht="12">
      <c r="A15" s="342" t="s">
        <v>277</v>
      </c>
      <c r="B15" s="59">
        <f t="shared" si="2"/>
        <v>11640</v>
      </c>
      <c r="C15" s="311">
        <f t="shared" si="3"/>
        <v>5900</v>
      </c>
      <c r="D15" s="194">
        <v>5840</v>
      </c>
      <c r="E15" s="194">
        <v>45</v>
      </c>
      <c r="F15" s="194">
        <v>15</v>
      </c>
      <c r="G15" s="311">
        <f t="shared" si="4"/>
        <v>5740</v>
      </c>
      <c r="H15" s="194">
        <v>5667</v>
      </c>
      <c r="I15" s="194">
        <v>53</v>
      </c>
      <c r="J15" s="58">
        <v>20</v>
      </c>
      <c r="K15" s="63"/>
      <c r="L15" s="24"/>
      <c r="M15" s="24"/>
      <c r="N15" s="24"/>
      <c r="O15" s="24"/>
    </row>
    <row r="16" spans="1:15" s="20" customFormat="1" ht="12">
      <c r="A16" s="342" t="s">
        <v>278</v>
      </c>
      <c r="B16" s="59">
        <f t="shared" si="2"/>
        <v>11965</v>
      </c>
      <c r="C16" s="311">
        <f t="shared" si="3"/>
        <v>6244</v>
      </c>
      <c r="D16" s="194">
        <v>6162</v>
      </c>
      <c r="E16" s="194">
        <v>45</v>
      </c>
      <c r="F16" s="194">
        <v>37</v>
      </c>
      <c r="G16" s="311">
        <f t="shared" si="4"/>
        <v>5721</v>
      </c>
      <c r="H16" s="194">
        <v>5655</v>
      </c>
      <c r="I16" s="194">
        <v>37</v>
      </c>
      <c r="J16" s="58">
        <v>29</v>
      </c>
      <c r="K16" s="63"/>
      <c r="L16" s="24"/>
      <c r="M16" s="24"/>
      <c r="N16" s="24"/>
      <c r="O16" s="24"/>
    </row>
    <row r="17" spans="1:15" ht="12">
      <c r="A17" s="342" t="s">
        <v>279</v>
      </c>
      <c r="B17" s="59">
        <f t="shared" si="2"/>
        <v>10281</v>
      </c>
      <c r="C17" s="311">
        <f t="shared" si="3"/>
        <v>5140</v>
      </c>
      <c r="D17" s="194">
        <v>5085</v>
      </c>
      <c r="E17" s="194">
        <v>35</v>
      </c>
      <c r="F17" s="194">
        <v>20</v>
      </c>
      <c r="G17" s="311">
        <f t="shared" si="4"/>
        <v>5141</v>
      </c>
      <c r="H17" s="194">
        <v>5083</v>
      </c>
      <c r="I17" s="194">
        <v>46</v>
      </c>
      <c r="J17" s="58">
        <v>12</v>
      </c>
      <c r="K17" s="63"/>
      <c r="L17" s="24"/>
      <c r="M17" s="24"/>
      <c r="N17" s="24"/>
      <c r="O17" s="24"/>
    </row>
    <row r="18" spans="1:15" s="20" customFormat="1" ht="12">
      <c r="A18" s="342" t="s">
        <v>280</v>
      </c>
      <c r="B18" s="59">
        <f t="shared" si="2"/>
        <v>7934</v>
      </c>
      <c r="C18" s="311">
        <f t="shared" si="3"/>
        <v>4042</v>
      </c>
      <c r="D18" s="194">
        <v>4026</v>
      </c>
      <c r="E18" s="194">
        <v>8</v>
      </c>
      <c r="F18" s="194">
        <v>8</v>
      </c>
      <c r="G18" s="311">
        <f t="shared" si="4"/>
        <v>3892</v>
      </c>
      <c r="H18" s="194">
        <v>3881</v>
      </c>
      <c r="I18" s="194">
        <v>7</v>
      </c>
      <c r="J18" s="58">
        <v>4</v>
      </c>
      <c r="K18" s="63"/>
      <c r="L18" s="24"/>
      <c r="M18" s="24"/>
      <c r="N18" s="24"/>
      <c r="O18" s="24"/>
    </row>
    <row r="19" spans="1:15" s="20" customFormat="1" ht="12">
      <c r="A19" s="342" t="s">
        <v>281</v>
      </c>
      <c r="B19" s="59">
        <f t="shared" si="2"/>
        <v>25553</v>
      </c>
      <c r="C19" s="311">
        <f t="shared" si="3"/>
        <v>12906</v>
      </c>
      <c r="D19" s="194">
        <v>12519</v>
      </c>
      <c r="E19" s="194">
        <v>244</v>
      </c>
      <c r="F19" s="194">
        <v>143</v>
      </c>
      <c r="G19" s="311">
        <f t="shared" si="4"/>
        <v>12647</v>
      </c>
      <c r="H19" s="194">
        <v>12305</v>
      </c>
      <c r="I19" s="194">
        <v>262</v>
      </c>
      <c r="J19" s="58">
        <v>80</v>
      </c>
      <c r="K19" s="63"/>
      <c r="L19" s="24"/>
      <c r="M19" s="24"/>
      <c r="N19" s="24"/>
      <c r="O19" s="24"/>
    </row>
    <row r="20" spans="1:15" s="20" customFormat="1" ht="12">
      <c r="A20" s="342" t="s">
        <v>282</v>
      </c>
      <c r="B20" s="59">
        <f t="shared" si="2"/>
        <v>13974</v>
      </c>
      <c r="C20" s="311">
        <f t="shared" si="3"/>
        <v>7091</v>
      </c>
      <c r="D20" s="194">
        <v>6875</v>
      </c>
      <c r="E20" s="194">
        <v>194</v>
      </c>
      <c r="F20" s="194">
        <v>22</v>
      </c>
      <c r="G20" s="311">
        <f t="shared" si="4"/>
        <v>6883</v>
      </c>
      <c r="H20" s="194">
        <v>6652</v>
      </c>
      <c r="I20" s="194">
        <v>201</v>
      </c>
      <c r="J20" s="58">
        <v>30</v>
      </c>
      <c r="K20" s="63"/>
      <c r="L20" s="24"/>
      <c r="M20" s="24"/>
      <c r="N20" s="24"/>
      <c r="O20" s="24"/>
    </row>
    <row r="21" spans="1:15" s="20" customFormat="1" ht="12">
      <c r="A21" s="342" t="s">
        <v>283</v>
      </c>
      <c r="B21" s="59">
        <f t="shared" si="2"/>
        <v>19524</v>
      </c>
      <c r="C21" s="311">
        <f t="shared" si="3"/>
        <v>9899</v>
      </c>
      <c r="D21" s="194">
        <v>9671</v>
      </c>
      <c r="E21" s="194">
        <v>156</v>
      </c>
      <c r="F21" s="194">
        <v>72</v>
      </c>
      <c r="G21" s="311">
        <f t="shared" si="4"/>
        <v>9625</v>
      </c>
      <c r="H21" s="194">
        <v>9426</v>
      </c>
      <c r="I21" s="194">
        <v>134</v>
      </c>
      <c r="J21" s="58">
        <v>65</v>
      </c>
      <c r="K21" s="63"/>
      <c r="L21" s="24"/>
      <c r="M21" s="24"/>
      <c r="N21" s="24"/>
      <c r="O21" s="24"/>
    </row>
    <row r="22" spans="1:15" s="20" customFormat="1" ht="12">
      <c r="A22" s="342" t="s">
        <v>284</v>
      </c>
      <c r="B22" s="59">
        <f t="shared" si="2"/>
        <v>8815</v>
      </c>
      <c r="C22" s="311">
        <f t="shared" si="3"/>
        <v>4685</v>
      </c>
      <c r="D22" s="194">
        <v>4632</v>
      </c>
      <c r="E22" s="194">
        <v>32</v>
      </c>
      <c r="F22" s="194">
        <v>21</v>
      </c>
      <c r="G22" s="311">
        <f t="shared" si="4"/>
        <v>4130</v>
      </c>
      <c r="H22" s="194">
        <v>4099</v>
      </c>
      <c r="I22" s="194">
        <v>18</v>
      </c>
      <c r="J22" s="58">
        <v>13</v>
      </c>
      <c r="K22" s="63"/>
      <c r="L22" s="24"/>
      <c r="M22" s="24"/>
      <c r="N22" s="24"/>
      <c r="O22" s="24"/>
    </row>
    <row r="23" spans="1:15" s="20" customFormat="1" ht="12">
      <c r="A23" s="342" t="s">
        <v>285</v>
      </c>
      <c r="B23" s="59">
        <f t="shared" si="2"/>
        <v>5024</v>
      </c>
      <c r="C23" s="311">
        <f t="shared" si="3"/>
        <v>2597</v>
      </c>
      <c r="D23" s="194">
        <v>2588</v>
      </c>
      <c r="E23" s="194">
        <v>6</v>
      </c>
      <c r="F23" s="194">
        <v>3</v>
      </c>
      <c r="G23" s="311">
        <f t="shared" si="4"/>
        <v>2427</v>
      </c>
      <c r="H23" s="194">
        <v>2422</v>
      </c>
      <c r="I23" s="194">
        <v>0</v>
      </c>
      <c r="J23" s="58">
        <v>5</v>
      </c>
      <c r="K23" s="63"/>
      <c r="L23" s="24"/>
      <c r="M23" s="24"/>
      <c r="N23" s="24"/>
      <c r="O23" s="24"/>
    </row>
    <row r="24" spans="1:15" s="20" customFormat="1" ht="12">
      <c r="A24" s="342" t="s">
        <v>287</v>
      </c>
      <c r="B24" s="59">
        <f t="shared" si="2"/>
        <v>6252</v>
      </c>
      <c r="C24" s="311">
        <f t="shared" si="3"/>
        <v>3259</v>
      </c>
      <c r="D24" s="194">
        <v>3242</v>
      </c>
      <c r="E24" s="194">
        <v>7</v>
      </c>
      <c r="F24" s="194">
        <v>10</v>
      </c>
      <c r="G24" s="311">
        <f t="shared" si="4"/>
        <v>2993</v>
      </c>
      <c r="H24" s="194">
        <v>2984</v>
      </c>
      <c r="I24" s="194">
        <v>6</v>
      </c>
      <c r="J24" s="58">
        <v>3</v>
      </c>
      <c r="K24" s="63"/>
      <c r="L24" s="24"/>
      <c r="M24" s="24"/>
      <c r="N24" s="24"/>
      <c r="O24" s="24"/>
    </row>
    <row r="25" spans="1:15" s="20" customFormat="1" ht="12">
      <c r="A25" s="342"/>
      <c r="B25" s="59"/>
      <c r="C25" s="311"/>
      <c r="D25" s="322"/>
      <c r="E25" s="322"/>
      <c r="F25" s="322"/>
      <c r="G25" s="311"/>
      <c r="H25" s="322"/>
      <c r="I25" s="322"/>
      <c r="J25" s="323"/>
      <c r="K25" s="63"/>
      <c r="L25" s="24"/>
      <c r="M25" s="24"/>
      <c r="N25" s="24"/>
      <c r="O25" s="24"/>
    </row>
    <row r="26" spans="1:15" s="20" customFormat="1" ht="12">
      <c r="A26" s="271" t="s">
        <v>288</v>
      </c>
      <c r="B26" s="55">
        <f>SUM(B28:B34)</f>
        <v>26838</v>
      </c>
      <c r="C26" s="184">
        <f aca="true" t="shared" si="5" ref="C26:J26">SUM(C28:C34)</f>
        <v>13959</v>
      </c>
      <c r="D26" s="188">
        <f t="shared" si="5"/>
        <v>13809</v>
      </c>
      <c r="E26" s="188">
        <f t="shared" si="5"/>
        <v>104</v>
      </c>
      <c r="F26" s="188">
        <f t="shared" si="5"/>
        <v>46</v>
      </c>
      <c r="G26" s="184">
        <f t="shared" si="5"/>
        <v>12879</v>
      </c>
      <c r="H26" s="188">
        <f t="shared" si="5"/>
        <v>12780</v>
      </c>
      <c r="I26" s="188">
        <f t="shared" si="5"/>
        <v>62</v>
      </c>
      <c r="J26" s="190">
        <f t="shared" si="5"/>
        <v>37</v>
      </c>
      <c r="K26" s="63"/>
      <c r="L26" s="24"/>
      <c r="M26" s="24"/>
      <c r="N26" s="24"/>
      <c r="O26" s="24"/>
    </row>
    <row r="27" spans="1:15" s="20" customFormat="1" ht="7.5" customHeight="1">
      <c r="A27" s="342"/>
      <c r="B27" s="59"/>
      <c r="C27" s="311"/>
      <c r="D27" s="322"/>
      <c r="E27" s="322"/>
      <c r="F27" s="322"/>
      <c r="G27" s="311"/>
      <c r="H27" s="322"/>
      <c r="I27" s="322"/>
      <c r="J27" s="323"/>
      <c r="K27" s="63"/>
      <c r="L27" s="24"/>
      <c r="M27" s="24"/>
      <c r="N27" s="24"/>
      <c r="O27" s="24"/>
    </row>
    <row r="28" spans="1:15" s="20" customFormat="1" ht="12">
      <c r="A28" s="342" t="s">
        <v>289</v>
      </c>
      <c r="B28" s="59">
        <f>SUM(C28,G28)</f>
        <v>5767</v>
      </c>
      <c r="C28" s="311">
        <f>SUM(D28:F28)</f>
        <v>2969</v>
      </c>
      <c r="D28" s="194">
        <v>2916</v>
      </c>
      <c r="E28" s="194">
        <v>30</v>
      </c>
      <c r="F28" s="194">
        <v>23</v>
      </c>
      <c r="G28" s="311">
        <f>SUM(H28:J28)</f>
        <v>2798</v>
      </c>
      <c r="H28" s="194">
        <v>2762</v>
      </c>
      <c r="I28" s="194">
        <v>17</v>
      </c>
      <c r="J28" s="58">
        <v>19</v>
      </c>
      <c r="K28" s="63"/>
      <c r="L28" s="24"/>
      <c r="M28" s="24"/>
      <c r="N28" s="24"/>
      <c r="O28" s="24"/>
    </row>
    <row r="29" spans="1:15" s="20" customFormat="1" ht="12">
      <c r="A29" s="342" t="s">
        <v>290</v>
      </c>
      <c r="B29" s="59">
        <f aca="true" t="shared" si="6" ref="B29:B34">SUM(C29,G29)</f>
        <v>5411</v>
      </c>
      <c r="C29" s="311">
        <f aca="true" t="shared" si="7" ref="C29:C34">SUM(D29:F29)</f>
        <v>2875</v>
      </c>
      <c r="D29" s="194">
        <v>2852</v>
      </c>
      <c r="E29" s="194">
        <v>16</v>
      </c>
      <c r="F29" s="194">
        <v>7</v>
      </c>
      <c r="G29" s="311">
        <f aca="true" t="shared" si="8" ref="G29:G34">SUM(H29:J29)</f>
        <v>2536</v>
      </c>
      <c r="H29" s="194">
        <v>2527</v>
      </c>
      <c r="I29" s="194">
        <v>2</v>
      </c>
      <c r="J29" s="58">
        <v>7</v>
      </c>
      <c r="K29" s="63"/>
      <c r="L29" s="24"/>
      <c r="M29" s="24"/>
      <c r="N29" s="24"/>
      <c r="O29" s="24"/>
    </row>
    <row r="30" spans="1:15" s="20" customFormat="1" ht="12">
      <c r="A30" s="342" t="s">
        <v>291</v>
      </c>
      <c r="B30" s="59">
        <f t="shared" si="6"/>
        <v>1127</v>
      </c>
      <c r="C30" s="311">
        <f t="shared" si="7"/>
        <v>587</v>
      </c>
      <c r="D30" s="194">
        <v>585</v>
      </c>
      <c r="E30" s="194">
        <v>2</v>
      </c>
      <c r="F30" s="194">
        <v>0</v>
      </c>
      <c r="G30" s="311">
        <f t="shared" si="8"/>
        <v>540</v>
      </c>
      <c r="H30" s="194">
        <v>540</v>
      </c>
      <c r="I30" s="194">
        <v>0</v>
      </c>
      <c r="J30" s="58">
        <v>0</v>
      </c>
      <c r="K30" s="63"/>
      <c r="L30" s="24"/>
      <c r="M30" s="24"/>
      <c r="N30" s="24"/>
      <c r="O30" s="24"/>
    </row>
    <row r="31" spans="1:15" s="20" customFormat="1" ht="12">
      <c r="A31" s="342" t="s">
        <v>292</v>
      </c>
      <c r="B31" s="59">
        <f t="shared" si="6"/>
        <v>4470</v>
      </c>
      <c r="C31" s="311">
        <f t="shared" si="7"/>
        <v>2341</v>
      </c>
      <c r="D31" s="194">
        <v>2335</v>
      </c>
      <c r="E31" s="194">
        <v>5</v>
      </c>
      <c r="F31" s="194">
        <v>1</v>
      </c>
      <c r="G31" s="311">
        <f t="shared" si="8"/>
        <v>2129</v>
      </c>
      <c r="H31" s="194">
        <v>2123</v>
      </c>
      <c r="I31" s="194">
        <v>3</v>
      </c>
      <c r="J31" s="58">
        <v>3</v>
      </c>
      <c r="K31" s="63"/>
      <c r="L31" s="24"/>
      <c r="M31" s="24"/>
      <c r="N31" s="24"/>
      <c r="O31" s="24"/>
    </row>
    <row r="32" spans="1:15" s="20" customFormat="1" ht="12">
      <c r="A32" s="342" t="s">
        <v>293</v>
      </c>
      <c r="B32" s="59">
        <f t="shared" si="6"/>
        <v>3625</v>
      </c>
      <c r="C32" s="311">
        <f t="shared" si="7"/>
        <v>1905</v>
      </c>
      <c r="D32" s="194">
        <v>1895</v>
      </c>
      <c r="E32" s="194">
        <v>5</v>
      </c>
      <c r="F32" s="194">
        <v>5</v>
      </c>
      <c r="G32" s="311">
        <f t="shared" si="8"/>
        <v>1720</v>
      </c>
      <c r="H32" s="194">
        <v>1714</v>
      </c>
      <c r="I32" s="194">
        <v>5</v>
      </c>
      <c r="J32" s="58">
        <v>1</v>
      </c>
      <c r="K32" s="63"/>
      <c r="L32" s="24"/>
      <c r="M32" s="24"/>
      <c r="N32" s="24"/>
      <c r="O32" s="24"/>
    </row>
    <row r="33" spans="1:15" s="20" customFormat="1" ht="12">
      <c r="A33" s="342" t="s">
        <v>294</v>
      </c>
      <c r="B33" s="59">
        <f t="shared" si="6"/>
        <v>3017</v>
      </c>
      <c r="C33" s="311">
        <f t="shared" si="7"/>
        <v>1548</v>
      </c>
      <c r="D33" s="194">
        <v>1532</v>
      </c>
      <c r="E33" s="194">
        <v>10</v>
      </c>
      <c r="F33" s="194">
        <v>6</v>
      </c>
      <c r="G33" s="311">
        <f t="shared" si="8"/>
        <v>1469</v>
      </c>
      <c r="H33" s="194">
        <v>1459</v>
      </c>
      <c r="I33" s="194">
        <v>6</v>
      </c>
      <c r="J33" s="58">
        <v>4</v>
      </c>
      <c r="K33" s="63"/>
      <c r="L33" s="24"/>
      <c r="M33" s="24"/>
      <c r="N33" s="24"/>
      <c r="O33" s="24"/>
    </row>
    <row r="34" spans="1:15" s="20" customFormat="1" ht="12">
      <c r="A34" s="342" t="s">
        <v>295</v>
      </c>
      <c r="B34" s="59">
        <f t="shared" si="6"/>
        <v>3421</v>
      </c>
      <c r="C34" s="311">
        <f t="shared" si="7"/>
        <v>1734</v>
      </c>
      <c r="D34" s="194">
        <v>1694</v>
      </c>
      <c r="E34" s="194">
        <v>36</v>
      </c>
      <c r="F34" s="194">
        <v>4</v>
      </c>
      <c r="G34" s="311">
        <f t="shared" si="8"/>
        <v>1687</v>
      </c>
      <c r="H34" s="194">
        <v>1655</v>
      </c>
      <c r="I34" s="194">
        <v>29</v>
      </c>
      <c r="J34" s="58">
        <v>3</v>
      </c>
      <c r="K34" s="63"/>
      <c r="L34" s="24"/>
      <c r="M34" s="24"/>
      <c r="N34" s="24"/>
      <c r="O34" s="24"/>
    </row>
    <row r="35" spans="1:15" s="20" customFormat="1" ht="12">
      <c r="A35" s="342"/>
      <c r="B35" s="59"/>
      <c r="C35" s="311"/>
      <c r="D35" s="322"/>
      <c r="E35" s="322"/>
      <c r="F35" s="322"/>
      <c r="G35" s="311"/>
      <c r="H35" s="322"/>
      <c r="I35" s="322"/>
      <c r="J35" s="25"/>
      <c r="K35" s="63"/>
      <c r="L35" s="24"/>
      <c r="M35" s="24"/>
      <c r="N35" s="24"/>
      <c r="O35" s="24"/>
    </row>
    <row r="36" spans="1:15" s="20" customFormat="1" ht="12">
      <c r="A36" s="271" t="s">
        <v>296</v>
      </c>
      <c r="B36" s="55">
        <f>SUM(B38:B45)</f>
        <v>8064</v>
      </c>
      <c r="C36" s="184">
        <f aca="true" t="shared" si="9" ref="C36:J36">SUM(C38:C45)</f>
        <v>4287</v>
      </c>
      <c r="D36" s="188">
        <f t="shared" si="9"/>
        <v>4279</v>
      </c>
      <c r="E36" s="188">
        <f t="shared" si="9"/>
        <v>6</v>
      </c>
      <c r="F36" s="188">
        <f t="shared" si="9"/>
        <v>2</v>
      </c>
      <c r="G36" s="184">
        <f t="shared" si="9"/>
        <v>3777</v>
      </c>
      <c r="H36" s="188">
        <f t="shared" si="9"/>
        <v>3765</v>
      </c>
      <c r="I36" s="188">
        <f t="shared" si="9"/>
        <v>6</v>
      </c>
      <c r="J36" s="54">
        <f t="shared" si="9"/>
        <v>6</v>
      </c>
      <c r="K36" s="63"/>
      <c r="L36" s="24"/>
      <c r="M36" s="24"/>
      <c r="N36" s="24"/>
      <c r="O36" s="24"/>
    </row>
    <row r="37" spans="1:15" s="20" customFormat="1" ht="7.5" customHeight="1">
      <c r="A37" s="342"/>
      <c r="B37" s="59"/>
      <c r="C37" s="311"/>
      <c r="D37" s="322"/>
      <c r="E37" s="322"/>
      <c r="F37" s="322"/>
      <c r="G37" s="311"/>
      <c r="H37" s="322"/>
      <c r="I37" s="322"/>
      <c r="J37" s="25"/>
      <c r="K37" s="63"/>
      <c r="L37" s="24"/>
      <c r="M37" s="24"/>
      <c r="N37" s="24"/>
      <c r="O37" s="24"/>
    </row>
    <row r="38" spans="1:15" s="20" customFormat="1" ht="12">
      <c r="A38" s="342" t="s">
        <v>297</v>
      </c>
      <c r="B38" s="59">
        <f aca="true" t="shared" si="10" ref="B38:B45">SUM(C38,G38)</f>
        <v>631</v>
      </c>
      <c r="C38" s="311">
        <f>SUM(D38:F38)</f>
        <v>325</v>
      </c>
      <c r="D38" s="194">
        <v>325</v>
      </c>
      <c r="E38" s="194">
        <v>0</v>
      </c>
      <c r="F38" s="194">
        <v>0</v>
      </c>
      <c r="G38" s="311">
        <f>SUM(H38:J38)</f>
        <v>306</v>
      </c>
      <c r="H38" s="194">
        <v>306</v>
      </c>
      <c r="I38" s="194">
        <v>0</v>
      </c>
      <c r="J38" s="58">
        <v>0</v>
      </c>
      <c r="K38" s="63"/>
      <c r="L38" s="24"/>
      <c r="M38" s="24"/>
      <c r="N38" s="24"/>
      <c r="O38" s="24"/>
    </row>
    <row r="39" spans="1:15" s="20" customFormat="1" ht="12">
      <c r="A39" s="342" t="s">
        <v>298</v>
      </c>
      <c r="B39" s="59">
        <f t="shared" si="10"/>
        <v>1837</v>
      </c>
      <c r="C39" s="311">
        <f aca="true" t="shared" si="11" ref="C39:C45">SUM(D39:F39)</f>
        <v>993</v>
      </c>
      <c r="D39" s="194">
        <v>992</v>
      </c>
      <c r="E39" s="194">
        <v>0</v>
      </c>
      <c r="F39" s="194">
        <v>1</v>
      </c>
      <c r="G39" s="311">
        <f aca="true" t="shared" si="12" ref="G39:G45">SUM(H39:J39)</f>
        <v>844</v>
      </c>
      <c r="H39" s="194">
        <v>840</v>
      </c>
      <c r="I39" s="194">
        <v>2</v>
      </c>
      <c r="J39" s="58">
        <v>2</v>
      </c>
      <c r="K39" s="63"/>
      <c r="L39" s="24"/>
      <c r="M39" s="24"/>
      <c r="N39" s="24"/>
      <c r="O39" s="24"/>
    </row>
    <row r="40" spans="1:15" s="20" customFormat="1" ht="12">
      <c r="A40" s="343"/>
      <c r="B40" s="171"/>
      <c r="C40" s="314"/>
      <c r="D40" s="195"/>
      <c r="E40" s="195"/>
      <c r="F40" s="195"/>
      <c r="G40" s="314"/>
      <c r="H40" s="195"/>
      <c r="I40" s="195"/>
      <c r="J40" s="172"/>
      <c r="K40" s="63"/>
      <c r="L40" s="24"/>
      <c r="M40" s="24"/>
      <c r="N40" s="24"/>
      <c r="O40" s="24"/>
    </row>
    <row r="41" spans="1:15" s="20" customFormat="1" ht="12">
      <c r="A41" s="342"/>
      <c r="B41" s="59"/>
      <c r="C41" s="311"/>
      <c r="D41" s="194"/>
      <c r="E41" s="194"/>
      <c r="F41" s="194"/>
      <c r="G41" s="311"/>
      <c r="H41" s="194"/>
      <c r="I41" s="194"/>
      <c r="J41" s="58"/>
      <c r="K41" s="63"/>
      <c r="L41" s="24"/>
      <c r="M41" s="24"/>
      <c r="N41" s="24"/>
      <c r="O41" s="24"/>
    </row>
    <row r="42" spans="1:15" s="20" customFormat="1" ht="12">
      <c r="A42" s="342" t="s">
        <v>299</v>
      </c>
      <c r="B42" s="59">
        <f t="shared" si="10"/>
        <v>2375</v>
      </c>
      <c r="C42" s="311">
        <f t="shared" si="11"/>
        <v>1282</v>
      </c>
      <c r="D42" s="194">
        <v>1277</v>
      </c>
      <c r="E42" s="194">
        <v>5</v>
      </c>
      <c r="F42" s="194">
        <v>0</v>
      </c>
      <c r="G42" s="311">
        <f t="shared" si="12"/>
        <v>1093</v>
      </c>
      <c r="H42" s="194">
        <v>1087</v>
      </c>
      <c r="I42" s="194">
        <v>2</v>
      </c>
      <c r="J42" s="58">
        <v>4</v>
      </c>
      <c r="K42" s="63"/>
      <c r="L42" s="24"/>
      <c r="M42" s="24"/>
      <c r="N42" s="24"/>
      <c r="O42" s="24"/>
    </row>
    <row r="43" spans="1:15" s="20" customFormat="1" ht="12">
      <c r="A43" s="342" t="s">
        <v>300</v>
      </c>
      <c r="B43" s="59">
        <f t="shared" si="10"/>
        <v>637</v>
      </c>
      <c r="C43" s="311">
        <f t="shared" si="11"/>
        <v>338</v>
      </c>
      <c r="D43" s="194">
        <v>338</v>
      </c>
      <c r="E43" s="194">
        <v>0</v>
      </c>
      <c r="F43" s="194">
        <v>0</v>
      </c>
      <c r="G43" s="311">
        <f t="shared" si="12"/>
        <v>299</v>
      </c>
      <c r="H43" s="194">
        <v>299</v>
      </c>
      <c r="I43" s="194">
        <v>0</v>
      </c>
      <c r="J43" s="58">
        <v>0</v>
      </c>
      <c r="K43" s="63"/>
      <c r="L43" s="24"/>
      <c r="M43" s="24"/>
      <c r="N43" s="24"/>
      <c r="O43" s="24"/>
    </row>
    <row r="44" spans="1:15" s="20" customFormat="1" ht="12">
      <c r="A44" s="342" t="s">
        <v>301</v>
      </c>
      <c r="B44" s="59">
        <f t="shared" si="10"/>
        <v>571</v>
      </c>
      <c r="C44" s="311">
        <f t="shared" si="11"/>
        <v>307</v>
      </c>
      <c r="D44" s="194">
        <v>306</v>
      </c>
      <c r="E44" s="194">
        <v>1</v>
      </c>
      <c r="F44" s="194">
        <v>0</v>
      </c>
      <c r="G44" s="311">
        <f t="shared" si="12"/>
        <v>264</v>
      </c>
      <c r="H44" s="194">
        <v>264</v>
      </c>
      <c r="I44" s="194">
        <v>0</v>
      </c>
      <c r="J44" s="58">
        <v>0</v>
      </c>
      <c r="K44" s="63"/>
      <c r="L44" s="24"/>
      <c r="M44" s="24"/>
      <c r="N44" s="24"/>
      <c r="O44" s="24"/>
    </row>
    <row r="45" spans="1:15" s="20" customFormat="1" ht="12">
      <c r="A45" s="342" t="s">
        <v>302</v>
      </c>
      <c r="B45" s="59">
        <f t="shared" si="10"/>
        <v>2013</v>
      </c>
      <c r="C45" s="311">
        <f t="shared" si="11"/>
        <v>1042</v>
      </c>
      <c r="D45" s="194">
        <v>1041</v>
      </c>
      <c r="E45" s="194">
        <v>0</v>
      </c>
      <c r="F45" s="194">
        <v>1</v>
      </c>
      <c r="G45" s="311">
        <f t="shared" si="12"/>
        <v>971</v>
      </c>
      <c r="H45" s="194">
        <v>969</v>
      </c>
      <c r="I45" s="194">
        <v>2</v>
      </c>
      <c r="J45" s="58">
        <v>0</v>
      </c>
      <c r="K45" s="63"/>
      <c r="L45" s="24"/>
      <c r="M45" s="24"/>
      <c r="N45" s="24"/>
      <c r="O45" s="24"/>
    </row>
    <row r="46" spans="1:15" s="20" customFormat="1" ht="12">
      <c r="A46" s="342"/>
      <c r="B46" s="59"/>
      <c r="C46" s="311"/>
      <c r="D46" s="322"/>
      <c r="E46" s="322"/>
      <c r="F46" s="322"/>
      <c r="G46" s="311"/>
      <c r="H46" s="322"/>
      <c r="I46" s="322"/>
      <c r="J46" s="25"/>
      <c r="K46" s="63"/>
      <c r="L46" s="24"/>
      <c r="M46" s="24"/>
      <c r="N46" s="24"/>
      <c r="O46" s="24"/>
    </row>
    <row r="47" spans="1:15" s="20" customFormat="1" ht="12">
      <c r="A47" s="271" t="s">
        <v>303</v>
      </c>
      <c r="B47" s="55">
        <f>SUM(B49:B53)</f>
        <v>6563</v>
      </c>
      <c r="C47" s="184">
        <f aca="true" t="shared" si="13" ref="C47:J47">SUM(C49:C53)</f>
        <v>3444</v>
      </c>
      <c r="D47" s="188">
        <f t="shared" si="13"/>
        <v>3422</v>
      </c>
      <c r="E47" s="188">
        <f t="shared" si="13"/>
        <v>14</v>
      </c>
      <c r="F47" s="188">
        <f t="shared" si="13"/>
        <v>8</v>
      </c>
      <c r="G47" s="184">
        <f t="shared" si="13"/>
        <v>3119</v>
      </c>
      <c r="H47" s="188">
        <f t="shared" si="13"/>
        <v>3100</v>
      </c>
      <c r="I47" s="188">
        <f t="shared" si="13"/>
        <v>7</v>
      </c>
      <c r="J47" s="54">
        <f t="shared" si="13"/>
        <v>12</v>
      </c>
      <c r="K47" s="63"/>
      <c r="L47" s="24"/>
      <c r="M47" s="24"/>
      <c r="N47" s="24"/>
      <c r="O47" s="24"/>
    </row>
    <row r="48" spans="1:15" s="20" customFormat="1" ht="12">
      <c r="A48" s="342"/>
      <c r="B48" s="59"/>
      <c r="C48" s="311"/>
      <c r="D48" s="322"/>
      <c r="E48" s="322"/>
      <c r="F48" s="322"/>
      <c r="G48" s="311"/>
      <c r="H48" s="322"/>
      <c r="I48" s="322"/>
      <c r="J48" s="25"/>
      <c r="K48" s="63"/>
      <c r="L48" s="24"/>
      <c r="M48" s="24"/>
      <c r="N48" s="24"/>
      <c r="O48" s="24"/>
    </row>
    <row r="49" spans="1:15" s="20" customFormat="1" ht="12">
      <c r="A49" s="342" t="s">
        <v>304</v>
      </c>
      <c r="B49" s="59">
        <f>SUM(C49,G49)</f>
        <v>1049</v>
      </c>
      <c r="C49" s="311">
        <f>SUM(D49:F49)</f>
        <v>538</v>
      </c>
      <c r="D49" s="194">
        <v>534</v>
      </c>
      <c r="E49" s="194">
        <v>4</v>
      </c>
      <c r="F49" s="194">
        <v>0</v>
      </c>
      <c r="G49" s="311">
        <f>SUM(H49:J49)</f>
        <v>511</v>
      </c>
      <c r="H49" s="194">
        <v>507</v>
      </c>
      <c r="I49" s="194">
        <v>4</v>
      </c>
      <c r="J49" s="58">
        <v>0</v>
      </c>
      <c r="K49" s="63"/>
      <c r="L49" s="24"/>
      <c r="M49" s="24"/>
      <c r="N49" s="24"/>
      <c r="O49" s="24"/>
    </row>
    <row r="50" spans="1:15" s="20" customFormat="1" ht="12">
      <c r="A50" s="342" t="s">
        <v>305</v>
      </c>
      <c r="B50" s="59">
        <f>SUM(C50,G50)</f>
        <v>521</v>
      </c>
      <c r="C50" s="311">
        <f>SUM(D50:F50)</f>
        <v>265</v>
      </c>
      <c r="D50" s="194">
        <v>265</v>
      </c>
      <c r="E50" s="194">
        <v>0</v>
      </c>
      <c r="F50" s="194">
        <v>0</v>
      </c>
      <c r="G50" s="311">
        <f>SUM(H50:J50)</f>
        <v>256</v>
      </c>
      <c r="H50" s="194">
        <v>256</v>
      </c>
      <c r="I50" s="194">
        <v>0</v>
      </c>
      <c r="J50" s="58">
        <v>0</v>
      </c>
      <c r="K50" s="63"/>
      <c r="L50" s="24"/>
      <c r="M50" s="24"/>
      <c r="N50" s="24"/>
      <c r="O50" s="24"/>
    </row>
    <row r="51" spans="1:15" s="20" customFormat="1" ht="12">
      <c r="A51" s="342" t="s">
        <v>306</v>
      </c>
      <c r="B51" s="59">
        <f>SUM(C51,G51)</f>
        <v>929</v>
      </c>
      <c r="C51" s="311">
        <f>SUM(D51:F51)</f>
        <v>491</v>
      </c>
      <c r="D51" s="194">
        <v>491</v>
      </c>
      <c r="E51" s="194">
        <v>0</v>
      </c>
      <c r="F51" s="194">
        <v>0</v>
      </c>
      <c r="G51" s="311">
        <f>SUM(H51:J51)</f>
        <v>438</v>
      </c>
      <c r="H51" s="194">
        <v>437</v>
      </c>
      <c r="I51" s="194">
        <v>0</v>
      </c>
      <c r="J51" s="58">
        <v>1</v>
      </c>
      <c r="K51" s="63"/>
      <c r="L51" s="24"/>
      <c r="M51" s="24"/>
      <c r="N51" s="24"/>
      <c r="O51" s="24"/>
    </row>
    <row r="52" spans="1:15" s="20" customFormat="1" ht="12">
      <c r="A52" s="342" t="s">
        <v>307</v>
      </c>
      <c r="B52" s="59">
        <f>SUM(C52,G52)</f>
        <v>2015</v>
      </c>
      <c r="C52" s="311">
        <f>SUM(D52:F52)</f>
        <v>1079</v>
      </c>
      <c r="D52" s="194">
        <v>1070</v>
      </c>
      <c r="E52" s="194">
        <v>5</v>
      </c>
      <c r="F52" s="194">
        <v>4</v>
      </c>
      <c r="G52" s="311">
        <f>SUM(H52:J52)</f>
        <v>936</v>
      </c>
      <c r="H52" s="194">
        <v>925</v>
      </c>
      <c r="I52" s="194">
        <v>1</v>
      </c>
      <c r="J52" s="58">
        <v>10</v>
      </c>
      <c r="K52" s="63"/>
      <c r="L52" s="24"/>
      <c r="M52" s="24"/>
      <c r="N52" s="24"/>
      <c r="O52" s="24"/>
    </row>
    <row r="53" spans="1:15" s="20" customFormat="1" ht="12">
      <c r="A53" s="342" t="s">
        <v>308</v>
      </c>
      <c r="B53" s="59">
        <f>SUM(C53,G53)</f>
        <v>2049</v>
      </c>
      <c r="C53" s="311">
        <f>SUM(D53:F53)</f>
        <v>1071</v>
      </c>
      <c r="D53" s="194">
        <v>1062</v>
      </c>
      <c r="E53" s="194">
        <v>5</v>
      </c>
      <c r="F53" s="194">
        <v>4</v>
      </c>
      <c r="G53" s="311">
        <f>SUM(H53:J53)</f>
        <v>978</v>
      </c>
      <c r="H53" s="194">
        <v>975</v>
      </c>
      <c r="I53" s="194">
        <v>2</v>
      </c>
      <c r="J53" s="58">
        <v>1</v>
      </c>
      <c r="K53" s="63"/>
      <c r="L53" s="24"/>
      <c r="M53" s="24"/>
      <c r="N53" s="24"/>
      <c r="O53" s="24"/>
    </row>
    <row r="54" spans="1:15" s="20" customFormat="1" ht="12">
      <c r="A54" s="342"/>
      <c r="B54" s="59"/>
      <c r="C54" s="311"/>
      <c r="D54" s="322"/>
      <c r="E54" s="322"/>
      <c r="F54" s="322"/>
      <c r="G54" s="311"/>
      <c r="H54" s="322"/>
      <c r="I54" s="322"/>
      <c r="J54" s="25"/>
      <c r="K54" s="63"/>
      <c r="L54" s="24"/>
      <c r="M54" s="24"/>
      <c r="N54" s="24"/>
      <c r="O54" s="24"/>
    </row>
    <row r="55" spans="1:15" s="20" customFormat="1" ht="12">
      <c r="A55" s="271" t="s">
        <v>309</v>
      </c>
      <c r="B55" s="55">
        <f>SUM(B57:B73)</f>
        <v>15370</v>
      </c>
      <c r="C55" s="184">
        <f aca="true" t="shared" si="14" ref="C55:J55">SUM(C57:C73)</f>
        <v>8991</v>
      </c>
      <c r="D55" s="188">
        <f t="shared" si="14"/>
        <v>8754</v>
      </c>
      <c r="E55" s="188">
        <f t="shared" si="14"/>
        <v>56</v>
      </c>
      <c r="F55" s="188">
        <f t="shared" si="14"/>
        <v>181</v>
      </c>
      <c r="G55" s="184">
        <f t="shared" si="14"/>
        <v>6379</v>
      </c>
      <c r="H55" s="188">
        <f t="shared" si="14"/>
        <v>6343</v>
      </c>
      <c r="I55" s="188">
        <f t="shared" si="14"/>
        <v>12</v>
      </c>
      <c r="J55" s="54">
        <f t="shared" si="14"/>
        <v>24</v>
      </c>
      <c r="K55" s="63"/>
      <c r="L55" s="24"/>
      <c r="M55" s="24"/>
      <c r="N55" s="24"/>
      <c r="O55" s="24"/>
    </row>
    <row r="56" spans="1:15" s="20" customFormat="1" ht="12">
      <c r="A56" s="342"/>
      <c r="B56" s="59"/>
      <c r="C56" s="311"/>
      <c r="D56" s="322"/>
      <c r="E56" s="322"/>
      <c r="F56" s="322"/>
      <c r="G56" s="311"/>
      <c r="H56" s="322"/>
      <c r="I56" s="322"/>
      <c r="J56" s="25"/>
      <c r="K56" s="63"/>
      <c r="L56" s="24"/>
      <c r="M56" s="24"/>
      <c r="N56" s="24"/>
      <c r="O56" s="24"/>
    </row>
    <row r="57" spans="1:15" s="20" customFormat="1" ht="12">
      <c r="A57" s="342" t="s">
        <v>310</v>
      </c>
      <c r="B57" s="59">
        <f aca="true" t="shared" si="15" ref="B57:B72">SUM(C57,G57)</f>
        <v>657</v>
      </c>
      <c r="C57" s="311">
        <f>SUM(D57:F57)</f>
        <v>355</v>
      </c>
      <c r="D57" s="194">
        <v>355</v>
      </c>
      <c r="E57" s="194">
        <v>0</v>
      </c>
      <c r="F57" s="194">
        <v>0</v>
      </c>
      <c r="G57" s="311">
        <f>SUM(H57:J57)</f>
        <v>302</v>
      </c>
      <c r="H57" s="194">
        <v>302</v>
      </c>
      <c r="I57" s="194">
        <v>0</v>
      </c>
      <c r="J57" s="58">
        <v>0</v>
      </c>
      <c r="K57" s="63"/>
      <c r="L57" s="24"/>
      <c r="M57" s="24"/>
      <c r="N57" s="24"/>
      <c r="O57" s="24"/>
    </row>
    <row r="58" spans="1:15" s="20" customFormat="1" ht="12">
      <c r="A58" s="342" t="s">
        <v>311</v>
      </c>
      <c r="B58" s="59">
        <f t="shared" si="15"/>
        <v>1277</v>
      </c>
      <c r="C58" s="311">
        <f aca="true" t="shared" si="16" ref="C58:C73">SUM(D58:F58)</f>
        <v>697</v>
      </c>
      <c r="D58" s="194">
        <v>691</v>
      </c>
      <c r="E58" s="194">
        <v>1</v>
      </c>
      <c r="F58" s="194">
        <v>5</v>
      </c>
      <c r="G58" s="311">
        <f aca="true" t="shared" si="17" ref="G58:G73">SUM(H58:J58)</f>
        <v>580</v>
      </c>
      <c r="H58" s="194">
        <v>580</v>
      </c>
      <c r="I58" s="194">
        <v>0</v>
      </c>
      <c r="J58" s="58">
        <v>0</v>
      </c>
      <c r="K58" s="63"/>
      <c r="L58" s="24"/>
      <c r="M58" s="24"/>
      <c r="N58" s="24"/>
      <c r="O58" s="24"/>
    </row>
    <row r="59" spans="1:15" s="20" customFormat="1" ht="12">
      <c r="A59" s="342" t="s">
        <v>312</v>
      </c>
      <c r="B59" s="59">
        <f t="shared" si="15"/>
        <v>1326</v>
      </c>
      <c r="C59" s="311">
        <f t="shared" si="16"/>
        <v>793</v>
      </c>
      <c r="D59" s="194">
        <v>791</v>
      </c>
      <c r="E59" s="194">
        <v>0</v>
      </c>
      <c r="F59" s="194">
        <v>2</v>
      </c>
      <c r="G59" s="311">
        <f t="shared" si="17"/>
        <v>533</v>
      </c>
      <c r="H59" s="194">
        <v>532</v>
      </c>
      <c r="I59" s="194">
        <v>0</v>
      </c>
      <c r="J59" s="58">
        <v>1</v>
      </c>
      <c r="K59" s="63"/>
      <c r="L59" s="24"/>
      <c r="M59" s="24"/>
      <c r="N59" s="24"/>
      <c r="O59" s="24"/>
    </row>
    <row r="60" spans="1:15" s="20" customFormat="1" ht="12">
      <c r="A60" s="342" t="s">
        <v>313</v>
      </c>
      <c r="B60" s="59">
        <f t="shared" si="15"/>
        <v>254</v>
      </c>
      <c r="C60" s="311">
        <f t="shared" si="16"/>
        <v>151</v>
      </c>
      <c r="D60" s="194">
        <v>147</v>
      </c>
      <c r="E60" s="194">
        <v>4</v>
      </c>
      <c r="F60" s="194">
        <v>0</v>
      </c>
      <c r="G60" s="311">
        <f t="shared" si="17"/>
        <v>103</v>
      </c>
      <c r="H60" s="194">
        <v>98</v>
      </c>
      <c r="I60" s="194">
        <v>5</v>
      </c>
      <c r="J60" s="58">
        <v>0</v>
      </c>
      <c r="K60" s="63"/>
      <c r="L60" s="24"/>
      <c r="M60" s="24"/>
      <c r="N60" s="24"/>
      <c r="O60" s="24"/>
    </row>
    <row r="61" spans="1:15" s="20" customFormat="1" ht="12">
      <c r="A61" s="342" t="s">
        <v>314</v>
      </c>
      <c r="B61" s="59">
        <f t="shared" si="15"/>
        <v>1087</v>
      </c>
      <c r="C61" s="311">
        <f t="shared" si="16"/>
        <v>631</v>
      </c>
      <c r="D61" s="194">
        <v>587</v>
      </c>
      <c r="E61" s="194">
        <v>5</v>
      </c>
      <c r="F61" s="194">
        <v>39</v>
      </c>
      <c r="G61" s="311">
        <f t="shared" si="17"/>
        <v>456</v>
      </c>
      <c r="H61" s="194">
        <v>451</v>
      </c>
      <c r="I61" s="194">
        <v>2</v>
      </c>
      <c r="J61" s="58">
        <v>3</v>
      </c>
      <c r="K61" s="63"/>
      <c r="L61" s="24"/>
      <c r="M61" s="24"/>
      <c r="N61" s="24"/>
      <c r="O61" s="24"/>
    </row>
    <row r="62" spans="1:15" s="20" customFormat="1" ht="12">
      <c r="A62" s="342" t="s">
        <v>315</v>
      </c>
      <c r="B62" s="59">
        <f t="shared" si="15"/>
        <v>1666</v>
      </c>
      <c r="C62" s="311">
        <f t="shared" si="16"/>
        <v>930</v>
      </c>
      <c r="D62" s="194">
        <v>925</v>
      </c>
      <c r="E62" s="194">
        <v>3</v>
      </c>
      <c r="F62" s="194">
        <v>2</v>
      </c>
      <c r="G62" s="311">
        <f t="shared" si="17"/>
        <v>736</v>
      </c>
      <c r="H62" s="194">
        <v>732</v>
      </c>
      <c r="I62" s="194">
        <v>1</v>
      </c>
      <c r="J62" s="58">
        <v>3</v>
      </c>
      <c r="K62" s="63"/>
      <c r="L62" s="24"/>
      <c r="M62" s="24"/>
      <c r="N62" s="24"/>
      <c r="O62" s="24"/>
    </row>
    <row r="63" spans="1:15" s="20" customFormat="1" ht="12">
      <c r="A63" s="342" t="s">
        <v>316</v>
      </c>
      <c r="B63" s="59">
        <f t="shared" si="15"/>
        <v>199</v>
      </c>
      <c r="C63" s="311">
        <f t="shared" si="16"/>
        <v>110</v>
      </c>
      <c r="D63" s="194">
        <v>110</v>
      </c>
      <c r="E63" s="194">
        <v>0</v>
      </c>
      <c r="F63" s="194">
        <v>0</v>
      </c>
      <c r="G63" s="311">
        <f t="shared" si="17"/>
        <v>89</v>
      </c>
      <c r="H63" s="194">
        <v>89</v>
      </c>
      <c r="I63" s="194">
        <v>0</v>
      </c>
      <c r="J63" s="58">
        <v>0</v>
      </c>
      <c r="K63" s="63"/>
      <c r="L63" s="24"/>
      <c r="M63" s="24"/>
      <c r="N63" s="24"/>
      <c r="O63" s="24"/>
    </row>
    <row r="64" spans="1:15" s="20" customFormat="1" ht="12">
      <c r="A64" s="342" t="s">
        <v>317</v>
      </c>
      <c r="B64" s="59">
        <f t="shared" si="15"/>
        <v>1061</v>
      </c>
      <c r="C64" s="311">
        <f t="shared" si="16"/>
        <v>594</v>
      </c>
      <c r="D64" s="194">
        <v>587</v>
      </c>
      <c r="E64" s="194">
        <v>0</v>
      </c>
      <c r="F64" s="194">
        <v>7</v>
      </c>
      <c r="G64" s="311">
        <f t="shared" si="17"/>
        <v>467</v>
      </c>
      <c r="H64" s="194">
        <v>467</v>
      </c>
      <c r="I64" s="194">
        <v>0</v>
      </c>
      <c r="J64" s="58">
        <v>0</v>
      </c>
      <c r="K64" s="63"/>
      <c r="L64" s="24"/>
      <c r="M64" s="24"/>
      <c r="N64" s="24"/>
      <c r="O64" s="24"/>
    </row>
    <row r="65" spans="1:15" s="20" customFormat="1" ht="12">
      <c r="A65" s="342" t="s">
        <v>318</v>
      </c>
      <c r="B65" s="59">
        <f t="shared" si="15"/>
        <v>1146</v>
      </c>
      <c r="C65" s="311">
        <f t="shared" si="16"/>
        <v>685</v>
      </c>
      <c r="D65" s="194">
        <v>670</v>
      </c>
      <c r="E65" s="194">
        <v>0</v>
      </c>
      <c r="F65" s="194">
        <v>15</v>
      </c>
      <c r="G65" s="311">
        <f t="shared" si="17"/>
        <v>461</v>
      </c>
      <c r="H65" s="194">
        <v>453</v>
      </c>
      <c r="I65" s="194">
        <v>0</v>
      </c>
      <c r="J65" s="58">
        <v>8</v>
      </c>
      <c r="K65" s="63"/>
      <c r="L65" s="24"/>
      <c r="M65" s="24"/>
      <c r="N65" s="24"/>
      <c r="O65" s="24"/>
    </row>
    <row r="66" spans="1:15" s="20" customFormat="1" ht="12">
      <c r="A66" s="342" t="s">
        <v>319</v>
      </c>
      <c r="B66" s="59">
        <f t="shared" si="15"/>
        <v>384</v>
      </c>
      <c r="C66" s="311">
        <f t="shared" si="16"/>
        <v>212</v>
      </c>
      <c r="D66" s="194">
        <v>211</v>
      </c>
      <c r="E66" s="194">
        <v>0</v>
      </c>
      <c r="F66" s="194">
        <v>1</v>
      </c>
      <c r="G66" s="311">
        <f t="shared" si="17"/>
        <v>172</v>
      </c>
      <c r="H66" s="194">
        <v>172</v>
      </c>
      <c r="I66" s="194">
        <v>0</v>
      </c>
      <c r="J66" s="58">
        <v>0</v>
      </c>
      <c r="K66" s="63"/>
      <c r="L66" s="24"/>
      <c r="M66" s="24"/>
      <c r="N66" s="24"/>
      <c r="O66" s="24"/>
    </row>
    <row r="67" spans="1:15" s="20" customFormat="1" ht="12">
      <c r="A67" s="342" t="s">
        <v>320</v>
      </c>
      <c r="B67" s="59">
        <f t="shared" si="15"/>
        <v>328</v>
      </c>
      <c r="C67" s="311">
        <f t="shared" si="16"/>
        <v>181</v>
      </c>
      <c r="D67" s="194">
        <v>181</v>
      </c>
      <c r="E67" s="194">
        <v>0</v>
      </c>
      <c r="F67" s="194">
        <v>0</v>
      </c>
      <c r="G67" s="311">
        <f t="shared" si="17"/>
        <v>147</v>
      </c>
      <c r="H67" s="194">
        <v>147</v>
      </c>
      <c r="I67" s="194">
        <v>0</v>
      </c>
      <c r="J67" s="58">
        <v>0</v>
      </c>
      <c r="K67" s="63"/>
      <c r="L67" s="24"/>
      <c r="M67" s="24"/>
      <c r="N67" s="24"/>
      <c r="O67" s="24"/>
    </row>
    <row r="68" spans="1:15" s="20" customFormat="1" ht="12">
      <c r="A68" s="342" t="s">
        <v>321</v>
      </c>
      <c r="B68" s="59">
        <f t="shared" si="15"/>
        <v>175</v>
      </c>
      <c r="C68" s="311">
        <f t="shared" si="16"/>
        <v>99</v>
      </c>
      <c r="D68" s="194">
        <v>99</v>
      </c>
      <c r="E68" s="194">
        <v>0</v>
      </c>
      <c r="F68" s="194">
        <v>0</v>
      </c>
      <c r="G68" s="311">
        <f t="shared" si="17"/>
        <v>76</v>
      </c>
      <c r="H68" s="194">
        <v>76</v>
      </c>
      <c r="I68" s="194">
        <v>0</v>
      </c>
      <c r="J68" s="58">
        <v>0</v>
      </c>
      <c r="K68" s="63"/>
      <c r="L68" s="24"/>
      <c r="M68" s="24"/>
      <c r="N68" s="24"/>
      <c r="O68" s="24"/>
    </row>
    <row r="69" spans="1:15" s="20" customFormat="1" ht="12">
      <c r="A69" s="342" t="s">
        <v>322</v>
      </c>
      <c r="B69" s="59">
        <f t="shared" si="15"/>
        <v>2624</v>
      </c>
      <c r="C69" s="311">
        <f t="shared" si="16"/>
        <v>1351</v>
      </c>
      <c r="D69" s="194">
        <v>1341</v>
      </c>
      <c r="E69" s="194">
        <v>3</v>
      </c>
      <c r="F69" s="194">
        <v>7</v>
      </c>
      <c r="G69" s="311">
        <f t="shared" si="17"/>
        <v>1273</v>
      </c>
      <c r="H69" s="194">
        <v>1264</v>
      </c>
      <c r="I69" s="194">
        <v>1</v>
      </c>
      <c r="J69" s="58">
        <v>8</v>
      </c>
      <c r="K69" s="63"/>
      <c r="L69" s="24"/>
      <c r="M69" s="24"/>
      <c r="N69" s="24"/>
      <c r="O69" s="24"/>
    </row>
    <row r="70" spans="1:15" s="20" customFormat="1" ht="12">
      <c r="A70" s="342" t="s">
        <v>323</v>
      </c>
      <c r="B70" s="59">
        <f t="shared" si="15"/>
        <v>518</v>
      </c>
      <c r="C70" s="311">
        <f t="shared" si="16"/>
        <v>264</v>
      </c>
      <c r="D70" s="194">
        <v>264</v>
      </c>
      <c r="E70" s="194">
        <v>0</v>
      </c>
      <c r="F70" s="194">
        <v>0</v>
      </c>
      <c r="G70" s="311">
        <f t="shared" si="17"/>
        <v>254</v>
      </c>
      <c r="H70" s="194">
        <v>254</v>
      </c>
      <c r="I70" s="194">
        <v>0</v>
      </c>
      <c r="J70" s="58">
        <v>0</v>
      </c>
      <c r="K70" s="63"/>
      <c r="L70" s="24"/>
      <c r="M70" s="24"/>
      <c r="N70" s="24"/>
      <c r="O70" s="24"/>
    </row>
    <row r="71" spans="1:15" s="20" customFormat="1" ht="12">
      <c r="A71" s="342" t="s">
        <v>324</v>
      </c>
      <c r="B71" s="59">
        <f t="shared" si="15"/>
        <v>1100</v>
      </c>
      <c r="C71" s="311">
        <f t="shared" si="16"/>
        <v>601</v>
      </c>
      <c r="D71" s="194">
        <v>596</v>
      </c>
      <c r="E71" s="194">
        <v>3</v>
      </c>
      <c r="F71" s="194">
        <v>2</v>
      </c>
      <c r="G71" s="311">
        <f t="shared" si="17"/>
        <v>499</v>
      </c>
      <c r="H71" s="194">
        <v>497</v>
      </c>
      <c r="I71" s="194">
        <v>1</v>
      </c>
      <c r="J71" s="58">
        <v>1</v>
      </c>
      <c r="K71" s="63"/>
      <c r="L71" s="24"/>
      <c r="M71" s="24"/>
      <c r="N71" s="24"/>
      <c r="O71" s="24"/>
    </row>
    <row r="72" spans="1:15" s="20" customFormat="1" ht="12">
      <c r="A72" s="342" t="s">
        <v>325</v>
      </c>
      <c r="B72" s="59">
        <f t="shared" si="15"/>
        <v>247</v>
      </c>
      <c r="C72" s="311">
        <f t="shared" si="16"/>
        <v>151</v>
      </c>
      <c r="D72" s="194">
        <v>150</v>
      </c>
      <c r="E72" s="194">
        <v>0</v>
      </c>
      <c r="F72" s="194">
        <v>1</v>
      </c>
      <c r="G72" s="311">
        <f t="shared" si="17"/>
        <v>96</v>
      </c>
      <c r="H72" s="194">
        <v>95</v>
      </c>
      <c r="I72" s="194">
        <v>1</v>
      </c>
      <c r="J72" s="58">
        <v>0</v>
      </c>
      <c r="K72" s="63"/>
      <c r="L72" s="24"/>
      <c r="M72" s="24"/>
      <c r="N72" s="24"/>
      <c r="O72" s="24"/>
    </row>
    <row r="73" spans="1:15" s="20" customFormat="1" ht="12">
      <c r="A73" s="342" t="s">
        <v>326</v>
      </c>
      <c r="B73" s="59">
        <f>SUM(C73,G73)</f>
        <v>1321</v>
      </c>
      <c r="C73" s="311">
        <f t="shared" si="16"/>
        <v>1186</v>
      </c>
      <c r="D73" s="194">
        <v>1049</v>
      </c>
      <c r="E73" s="194">
        <v>37</v>
      </c>
      <c r="F73" s="194">
        <v>100</v>
      </c>
      <c r="G73" s="311">
        <f t="shared" si="17"/>
        <v>135</v>
      </c>
      <c r="H73" s="194">
        <v>134</v>
      </c>
      <c r="I73" s="194">
        <v>1</v>
      </c>
      <c r="J73" s="58">
        <v>0</v>
      </c>
      <c r="K73" s="63"/>
      <c r="L73" s="24"/>
      <c r="M73" s="24"/>
      <c r="N73" s="24"/>
      <c r="O73" s="24"/>
    </row>
    <row r="74" spans="1:15" ht="12.75" customHeight="1">
      <c r="A74" s="81"/>
      <c r="B74" s="324"/>
      <c r="C74" s="347"/>
      <c r="D74" s="348"/>
      <c r="E74" s="348"/>
      <c r="F74" s="326"/>
      <c r="G74" s="347"/>
      <c r="H74" s="348"/>
      <c r="I74" s="348"/>
      <c r="J74" s="326"/>
      <c r="K74" s="63"/>
      <c r="L74" s="24"/>
      <c r="M74" s="24"/>
      <c r="N74" s="24"/>
      <c r="O74" s="24"/>
    </row>
    <row r="75" spans="11:15" ht="12.75" customHeight="1">
      <c r="K75" s="63"/>
      <c r="L75" s="24"/>
      <c r="M75" s="24"/>
      <c r="N75" s="24"/>
      <c r="O75" s="24"/>
    </row>
    <row r="76" spans="11:15" ht="12.75" customHeight="1">
      <c r="K76" s="63"/>
      <c r="L76" s="24"/>
      <c r="M76" s="24"/>
      <c r="N76" s="24"/>
      <c r="O76" s="24"/>
    </row>
    <row r="77" spans="11:15" ht="12.75" customHeight="1">
      <c r="K77" s="63"/>
      <c r="L77" s="24"/>
      <c r="M77" s="24"/>
      <c r="N77" s="24"/>
      <c r="O77" s="24"/>
    </row>
    <row r="78" spans="11:15" ht="12.75" customHeight="1">
      <c r="K78" s="63"/>
      <c r="L78" s="24"/>
      <c r="M78" s="24"/>
      <c r="N78" s="24"/>
      <c r="O78" s="24"/>
    </row>
    <row r="79" spans="11:15" ht="12.75" customHeight="1">
      <c r="K79" s="63"/>
      <c r="L79" s="24"/>
      <c r="M79" s="24"/>
      <c r="N79" s="24"/>
      <c r="O79" s="24"/>
    </row>
    <row r="80" spans="11:15" ht="12.75" customHeight="1">
      <c r="K80" s="63"/>
      <c r="L80" s="24"/>
      <c r="M80" s="24"/>
      <c r="N80" s="24"/>
      <c r="O80" s="24"/>
    </row>
    <row r="81" spans="11:15" ht="12.75" customHeight="1">
      <c r="K81" s="63"/>
      <c r="L81" s="24"/>
      <c r="M81" s="24"/>
      <c r="N81" s="24"/>
      <c r="O81" s="24"/>
    </row>
    <row r="82" spans="11:15" ht="12.75" customHeight="1">
      <c r="K82" s="63"/>
      <c r="L82" s="24"/>
      <c r="M82" s="24"/>
      <c r="N82" s="24"/>
      <c r="O82" s="24"/>
    </row>
    <row r="83" spans="11:15" ht="12.75" customHeight="1">
      <c r="K83" s="63"/>
      <c r="L83" s="24"/>
      <c r="M83" s="24"/>
      <c r="N83" s="24"/>
      <c r="O83" s="24"/>
    </row>
    <row r="84" spans="11:15" ht="12.75" customHeight="1">
      <c r="K84" s="63"/>
      <c r="L84" s="24"/>
      <c r="M84" s="24"/>
      <c r="N84" s="24"/>
      <c r="O84" s="24"/>
    </row>
    <row r="85" spans="11:15" ht="12.75" customHeight="1">
      <c r="K85" s="63"/>
      <c r="L85" s="24"/>
      <c r="M85" s="24"/>
      <c r="N85" s="24"/>
      <c r="O85" s="24"/>
    </row>
    <row r="86" spans="11:15" ht="12.75" customHeight="1">
      <c r="K86" s="63"/>
      <c r="L86" s="24"/>
      <c r="M86" s="24"/>
      <c r="N86" s="24"/>
      <c r="O86" s="24"/>
    </row>
    <row r="87" spans="11:15" ht="12.75" customHeight="1">
      <c r="K87" s="63"/>
      <c r="L87" s="24"/>
      <c r="M87" s="24"/>
      <c r="N87" s="24"/>
      <c r="O87" s="24"/>
    </row>
    <row r="88" spans="11:15" ht="12.75" customHeight="1">
      <c r="K88" s="63"/>
      <c r="L88" s="24"/>
      <c r="M88" s="24"/>
      <c r="N88" s="24"/>
      <c r="O88" s="24"/>
    </row>
    <row r="89" spans="11:15" ht="12.75" customHeight="1">
      <c r="K89" s="63"/>
      <c r="L89" s="24"/>
      <c r="M89" s="24"/>
      <c r="N89" s="24"/>
      <c r="O89" s="24"/>
    </row>
    <row r="90" spans="11:15" ht="12.75" customHeight="1">
      <c r="K90" s="63"/>
      <c r="L90" s="24"/>
      <c r="M90" s="24"/>
      <c r="N90" s="24"/>
      <c r="O90" s="24"/>
    </row>
    <row r="91" spans="11:15" ht="12.75" customHeight="1">
      <c r="K91" s="63"/>
      <c r="L91" s="24"/>
      <c r="M91" s="24"/>
      <c r="N91" s="24"/>
      <c r="O91" s="24"/>
    </row>
    <row r="92" spans="11:15" ht="12.75" customHeight="1">
      <c r="K92" s="63"/>
      <c r="L92" s="24"/>
      <c r="M92" s="24"/>
      <c r="N92" s="24"/>
      <c r="O92" s="24"/>
    </row>
    <row r="93" spans="11:15" ht="12.75" customHeight="1">
      <c r="K93" s="63"/>
      <c r="L93" s="24"/>
      <c r="M93" s="24"/>
      <c r="N93" s="24"/>
      <c r="O93" s="24"/>
    </row>
    <row r="94" spans="11:15" ht="12.75" customHeight="1">
      <c r="K94" s="63"/>
      <c r="L94" s="24"/>
      <c r="M94" s="24"/>
      <c r="N94" s="24"/>
      <c r="O94" s="24"/>
    </row>
    <row r="95" spans="11:15" ht="12.75" customHeight="1">
      <c r="K95" s="63"/>
      <c r="L95" s="24"/>
      <c r="M95" s="24"/>
      <c r="N95" s="24"/>
      <c r="O95" s="24"/>
    </row>
    <row r="96" spans="11:15" ht="12.75" customHeight="1">
      <c r="K96" s="63"/>
      <c r="L96" s="24"/>
      <c r="M96" s="24"/>
      <c r="N96" s="24"/>
      <c r="O96" s="24"/>
    </row>
    <row r="97" spans="11:15" ht="12.75" customHeight="1">
      <c r="K97" s="63"/>
      <c r="L97" s="24"/>
      <c r="M97" s="24"/>
      <c r="N97" s="24"/>
      <c r="O97" s="24"/>
    </row>
    <row r="98" spans="11:15" ht="12.75" customHeight="1">
      <c r="K98" s="63"/>
      <c r="L98" s="24"/>
      <c r="M98" s="24"/>
      <c r="N98" s="24"/>
      <c r="O98" s="24"/>
    </row>
    <row r="99" spans="11:15" ht="12.75" customHeight="1">
      <c r="K99" s="63"/>
      <c r="L99" s="24"/>
      <c r="M99" s="24"/>
      <c r="N99" s="24"/>
      <c r="O99" s="24"/>
    </row>
    <row r="100" spans="11:15" ht="12.75" customHeight="1">
      <c r="K100" s="63"/>
      <c r="L100" s="24"/>
      <c r="M100" s="24"/>
      <c r="N100" s="24"/>
      <c r="O100" s="24"/>
    </row>
    <row r="101" spans="11:15" ht="12.75" customHeight="1">
      <c r="K101" s="63"/>
      <c r="L101" s="24"/>
      <c r="M101" s="24"/>
      <c r="N101" s="24"/>
      <c r="O101" s="24"/>
    </row>
    <row r="102" spans="11:15" ht="12.75" customHeight="1">
      <c r="K102" s="63"/>
      <c r="L102" s="24"/>
      <c r="M102" s="24"/>
      <c r="N102" s="24"/>
      <c r="O102" s="24"/>
    </row>
    <row r="103" spans="11:15" ht="12.75" customHeight="1">
      <c r="K103" s="63"/>
      <c r="L103" s="24"/>
      <c r="M103" s="24"/>
      <c r="N103" s="24"/>
      <c r="O103" s="24"/>
    </row>
    <row r="104" spans="11:15" ht="12.75" customHeight="1">
      <c r="K104" s="63"/>
      <c r="L104" s="24"/>
      <c r="M104" s="24"/>
      <c r="N104" s="24"/>
      <c r="O104" s="24"/>
    </row>
    <row r="105" spans="11:15" ht="12.75" customHeight="1">
      <c r="K105" s="63"/>
      <c r="L105" s="24"/>
      <c r="M105" s="24"/>
      <c r="N105" s="24"/>
      <c r="O105" s="24"/>
    </row>
    <row r="106" spans="11:15" ht="12.75" customHeight="1">
      <c r="K106" s="63"/>
      <c r="L106" s="24"/>
      <c r="M106" s="24"/>
      <c r="N106" s="24"/>
      <c r="O106" s="24"/>
    </row>
    <row r="107" spans="11:15" ht="12.75" customHeight="1">
      <c r="K107" s="63"/>
      <c r="L107" s="24"/>
      <c r="M107" s="24"/>
      <c r="N107" s="24"/>
      <c r="O107" s="24"/>
    </row>
    <row r="108" spans="11:15" ht="12.75" customHeight="1">
      <c r="K108" s="63"/>
      <c r="L108" s="24"/>
      <c r="M108" s="24"/>
      <c r="N108" s="24"/>
      <c r="O108" s="24"/>
    </row>
    <row r="109" spans="11:15" ht="12.75" customHeight="1">
      <c r="K109" s="63"/>
      <c r="L109" s="24"/>
      <c r="M109" s="24"/>
      <c r="N109" s="24"/>
      <c r="O109" s="24"/>
    </row>
    <row r="110" spans="11:15" ht="12.75" customHeight="1">
      <c r="K110" s="63"/>
      <c r="L110" s="24"/>
      <c r="M110" s="24"/>
      <c r="N110" s="24"/>
      <c r="O110" s="24"/>
    </row>
    <row r="111" spans="11:15" ht="12.75" customHeight="1">
      <c r="K111" s="63"/>
      <c r="L111" s="24"/>
      <c r="M111" s="24"/>
      <c r="N111" s="24"/>
      <c r="O111" s="24"/>
    </row>
    <row r="112" spans="11:15" ht="12.75" customHeight="1">
      <c r="K112" s="63"/>
      <c r="L112" s="24"/>
      <c r="M112" s="24"/>
      <c r="N112" s="24"/>
      <c r="O112" s="24"/>
    </row>
    <row r="113" spans="11:15" ht="12.75" customHeight="1">
      <c r="K113" s="63"/>
      <c r="L113" s="24"/>
      <c r="M113" s="24"/>
      <c r="N113" s="24"/>
      <c r="O113" s="24"/>
    </row>
    <row r="114" spans="11:15" ht="12.75" customHeight="1">
      <c r="K114" s="63"/>
      <c r="L114" s="24"/>
      <c r="M114" s="24"/>
      <c r="N114" s="24"/>
      <c r="O114" s="24"/>
    </row>
    <row r="115" spans="11:15" ht="12.75" customHeight="1">
      <c r="K115" s="63"/>
      <c r="L115" s="24"/>
      <c r="M115" s="24"/>
      <c r="N115" s="24"/>
      <c r="O115" s="24"/>
    </row>
    <row r="116" spans="11:15" ht="12.75" customHeight="1">
      <c r="K116" s="63"/>
      <c r="L116" s="24"/>
      <c r="M116" s="24"/>
      <c r="N116" s="24"/>
      <c r="O116" s="24"/>
    </row>
    <row r="117" spans="11:15" ht="12.75" customHeight="1">
      <c r="K117" s="63"/>
      <c r="L117" s="24"/>
      <c r="M117" s="24"/>
      <c r="N117" s="24"/>
      <c r="O117" s="24"/>
    </row>
    <row r="118" spans="11:15" ht="12.75" customHeight="1">
      <c r="K118" s="63"/>
      <c r="L118" s="24"/>
      <c r="M118" s="24"/>
      <c r="N118" s="24"/>
      <c r="O118" s="24"/>
    </row>
    <row r="119" spans="11:15" ht="12.75" customHeight="1">
      <c r="K119" s="63"/>
      <c r="L119" s="24"/>
      <c r="M119" s="24"/>
      <c r="N119" s="24"/>
      <c r="O119" s="24"/>
    </row>
    <row r="120" spans="11:15" ht="12.75" customHeight="1">
      <c r="K120" s="63"/>
      <c r="L120" s="24"/>
      <c r="M120" s="24"/>
      <c r="N120" s="24"/>
      <c r="O120" s="24"/>
    </row>
    <row r="121" spans="11:15" ht="12.75" customHeight="1">
      <c r="K121" s="63"/>
      <c r="L121" s="24"/>
      <c r="M121" s="24"/>
      <c r="N121" s="24"/>
      <c r="O121" s="24"/>
    </row>
    <row r="122" spans="11:15" ht="12.75" customHeight="1">
      <c r="K122" s="63"/>
      <c r="L122" s="24"/>
      <c r="M122" s="24"/>
      <c r="N122" s="24"/>
      <c r="O122" s="24"/>
    </row>
    <row r="123" spans="11:15" ht="12.75" customHeight="1">
      <c r="K123" s="63"/>
      <c r="L123" s="24"/>
      <c r="M123" s="24"/>
      <c r="N123" s="24"/>
      <c r="O123" s="24"/>
    </row>
    <row r="124" spans="11:15" ht="12.75" customHeight="1">
      <c r="K124" s="63"/>
      <c r="L124" s="24"/>
      <c r="M124" s="24"/>
      <c r="N124" s="24"/>
      <c r="O124" s="24"/>
    </row>
    <row r="125" spans="11:15" ht="12.75" customHeight="1">
      <c r="K125" s="63"/>
      <c r="L125" s="24"/>
      <c r="M125" s="24"/>
      <c r="N125" s="24"/>
      <c r="O125" s="24"/>
    </row>
    <row r="126" spans="11:15" ht="12.75" customHeight="1">
      <c r="K126" s="63"/>
      <c r="L126" s="24"/>
      <c r="M126" s="24"/>
      <c r="N126" s="24"/>
      <c r="O126" s="24"/>
    </row>
    <row r="127" spans="11:15" ht="12.75" customHeight="1">
      <c r="K127" s="63"/>
      <c r="L127" s="24"/>
      <c r="M127" s="24"/>
      <c r="N127" s="24"/>
      <c r="O127" s="24"/>
    </row>
    <row r="128" spans="11:15" ht="12.75" customHeight="1">
      <c r="K128" s="63"/>
      <c r="L128" s="24"/>
      <c r="M128" s="24"/>
      <c r="N128" s="24"/>
      <c r="O128" s="24"/>
    </row>
    <row r="129" spans="11:15" ht="12.75" customHeight="1">
      <c r="K129" s="63"/>
      <c r="L129" s="24"/>
      <c r="M129" s="24"/>
      <c r="N129" s="24"/>
      <c r="O129" s="24"/>
    </row>
    <row r="130" spans="11:15" ht="12.75" customHeight="1">
      <c r="K130" s="63"/>
      <c r="L130" s="24"/>
      <c r="M130" s="24"/>
      <c r="N130" s="24"/>
      <c r="O130" s="24"/>
    </row>
    <row r="131" spans="11:15" ht="12.75" customHeight="1">
      <c r="K131" s="63"/>
      <c r="L131" s="24"/>
      <c r="M131" s="24"/>
      <c r="N131" s="24"/>
      <c r="O131" s="24"/>
    </row>
    <row r="132" spans="11:15" ht="12.75" customHeight="1">
      <c r="K132" s="63"/>
      <c r="L132" s="24"/>
      <c r="M132" s="24"/>
      <c r="N132" s="24"/>
      <c r="O132" s="24"/>
    </row>
    <row r="133" spans="11:15" ht="12.75" customHeight="1">
      <c r="K133" s="63"/>
      <c r="L133" s="24"/>
      <c r="M133" s="24"/>
      <c r="N133" s="24"/>
      <c r="O133" s="24"/>
    </row>
    <row r="134" spans="11:15" ht="12.75" customHeight="1">
      <c r="K134" s="63"/>
      <c r="L134" s="24"/>
      <c r="M134" s="24"/>
      <c r="N134" s="24"/>
      <c r="O134" s="24"/>
    </row>
    <row r="135" spans="11:15" ht="12.75" customHeight="1">
      <c r="K135" s="63"/>
      <c r="L135" s="24"/>
      <c r="M135" s="24"/>
      <c r="N135" s="24"/>
      <c r="O135" s="24"/>
    </row>
    <row r="136" spans="11:15" ht="12.75" customHeight="1">
      <c r="K136" s="63"/>
      <c r="L136" s="24"/>
      <c r="M136" s="24"/>
      <c r="N136" s="24"/>
      <c r="O136" s="24"/>
    </row>
    <row r="137" spans="11:15" ht="12.75" customHeight="1">
      <c r="K137" s="63"/>
      <c r="L137" s="24"/>
      <c r="M137" s="24"/>
      <c r="N137" s="24"/>
      <c r="O137" s="24"/>
    </row>
    <row r="138" spans="11:15" ht="12.75" customHeight="1">
      <c r="K138" s="63"/>
      <c r="L138" s="24"/>
      <c r="M138" s="24"/>
      <c r="N138" s="24"/>
      <c r="O138" s="24"/>
    </row>
    <row r="139" spans="11:15" ht="12.75" customHeight="1">
      <c r="K139" s="63"/>
      <c r="L139" s="24"/>
      <c r="M139" s="24"/>
      <c r="N139" s="24"/>
      <c r="O139" s="24"/>
    </row>
    <row r="140" spans="11:15" ht="12.75" customHeight="1">
      <c r="K140" s="63"/>
      <c r="L140" s="24"/>
      <c r="M140" s="24"/>
      <c r="N140" s="24"/>
      <c r="O140" s="24"/>
    </row>
    <row r="141" spans="11:15" ht="12.75" customHeight="1">
      <c r="K141" s="63"/>
      <c r="L141" s="24"/>
      <c r="M141" s="24"/>
      <c r="N141" s="24"/>
      <c r="O141" s="24"/>
    </row>
    <row r="142" spans="11:15" ht="12.75" customHeight="1">
      <c r="K142" s="63"/>
      <c r="L142" s="24"/>
      <c r="M142" s="24"/>
      <c r="N142" s="24"/>
      <c r="O142" s="24"/>
    </row>
    <row r="143" spans="11:15" ht="12.75" customHeight="1">
      <c r="K143" s="63"/>
      <c r="L143" s="24"/>
      <c r="M143" s="24"/>
      <c r="N143" s="24"/>
      <c r="O143" s="24"/>
    </row>
    <row r="144" spans="11:15" ht="12.75" customHeight="1">
      <c r="K144" s="63"/>
      <c r="L144" s="24"/>
      <c r="M144" s="24"/>
      <c r="N144" s="24"/>
      <c r="O144" s="24"/>
    </row>
    <row r="145" spans="11:15" ht="12.75" customHeight="1">
      <c r="K145" s="63"/>
      <c r="L145" s="24"/>
      <c r="M145" s="24"/>
      <c r="N145" s="24"/>
      <c r="O145" s="24"/>
    </row>
    <row r="146" spans="11:15" ht="12.75" customHeight="1">
      <c r="K146" s="63"/>
      <c r="L146" s="24"/>
      <c r="M146" s="24"/>
      <c r="N146" s="24"/>
      <c r="O146" s="24"/>
    </row>
    <row r="147" spans="11:15" ht="12.75" customHeight="1">
      <c r="K147" s="63"/>
      <c r="L147" s="24"/>
      <c r="M147" s="24"/>
      <c r="N147" s="24"/>
      <c r="O147" s="24"/>
    </row>
    <row r="148" spans="11:15" ht="12.75" customHeight="1">
      <c r="K148" s="63"/>
      <c r="L148" s="24"/>
      <c r="M148" s="24"/>
      <c r="N148" s="24"/>
      <c r="O148" s="24"/>
    </row>
    <row r="149" spans="11:15" ht="12.75" customHeight="1">
      <c r="K149" s="63"/>
      <c r="L149" s="24"/>
      <c r="M149" s="24"/>
      <c r="N149" s="24"/>
      <c r="O149" s="24"/>
    </row>
    <row r="150" spans="11:15" ht="12.75" customHeight="1">
      <c r="K150" s="63"/>
      <c r="L150" s="24"/>
      <c r="M150" s="24"/>
      <c r="N150" s="24"/>
      <c r="O150" s="24"/>
    </row>
    <row r="151" spans="11:15" ht="12.75" customHeight="1">
      <c r="K151" s="63"/>
      <c r="L151" s="24"/>
      <c r="M151" s="24"/>
      <c r="N151" s="24"/>
      <c r="O151" s="24"/>
    </row>
    <row r="152" spans="11:15" ht="12.75" customHeight="1">
      <c r="K152" s="63"/>
      <c r="L152" s="24"/>
      <c r="M152" s="24"/>
      <c r="N152" s="24"/>
      <c r="O152" s="24"/>
    </row>
    <row r="153" spans="11:15" ht="12.75" customHeight="1">
      <c r="K153" s="63"/>
      <c r="L153" s="24"/>
      <c r="M153" s="24"/>
      <c r="N153" s="24"/>
      <c r="O153" s="24"/>
    </row>
    <row r="154" spans="11:15" ht="12.75" customHeight="1">
      <c r="K154" s="63"/>
      <c r="L154" s="24"/>
      <c r="M154" s="24"/>
      <c r="N154" s="24"/>
      <c r="O154" s="24"/>
    </row>
    <row r="155" spans="11:15" ht="12.75" customHeight="1">
      <c r="K155" s="63"/>
      <c r="L155" s="24"/>
      <c r="M155" s="24"/>
      <c r="N155" s="24"/>
      <c r="O155" s="24"/>
    </row>
    <row r="156" spans="11:15" ht="12.75" customHeight="1">
      <c r="K156" s="63"/>
      <c r="L156" s="24"/>
      <c r="M156" s="24"/>
      <c r="N156" s="24"/>
      <c r="O156" s="24"/>
    </row>
    <row r="157" spans="11:15" ht="12.75" customHeight="1">
      <c r="K157" s="63"/>
      <c r="L157" s="24"/>
      <c r="M157" s="24"/>
      <c r="N157" s="24"/>
      <c r="O157" s="24"/>
    </row>
    <row r="158" spans="11:15" ht="12.75" customHeight="1">
      <c r="K158" s="63"/>
      <c r="L158" s="24"/>
      <c r="M158" s="24"/>
      <c r="N158" s="24"/>
      <c r="O158" s="24"/>
    </row>
    <row r="159" spans="11:15" ht="12.75" customHeight="1">
      <c r="K159" s="63"/>
      <c r="L159" s="24"/>
      <c r="M159" s="24"/>
      <c r="N159" s="24"/>
      <c r="O159" s="24"/>
    </row>
    <row r="160" spans="11:15" ht="12.75" customHeight="1">
      <c r="K160" s="63"/>
      <c r="L160" s="24"/>
      <c r="M160" s="24"/>
      <c r="N160" s="24"/>
      <c r="O160" s="24"/>
    </row>
    <row r="161" spans="11:15" ht="12.75" customHeight="1">
      <c r="K161" s="63"/>
      <c r="L161" s="24"/>
      <c r="M161" s="24"/>
      <c r="N161" s="24"/>
      <c r="O161" s="24"/>
    </row>
    <row r="162" spans="11:15" ht="12.75" customHeight="1">
      <c r="K162" s="63"/>
      <c r="L162" s="24"/>
      <c r="M162" s="24"/>
      <c r="N162" s="24"/>
      <c r="O162" s="24"/>
    </row>
    <row r="163" spans="11:15" ht="12.75" customHeight="1">
      <c r="K163" s="63"/>
      <c r="L163" s="24"/>
      <c r="M163" s="24"/>
      <c r="N163" s="24"/>
      <c r="O163" s="24"/>
    </row>
    <row r="164" spans="11:15" ht="12.75" customHeight="1">
      <c r="K164" s="63"/>
      <c r="L164" s="24"/>
      <c r="M164" s="24"/>
      <c r="N164" s="24"/>
      <c r="O164" s="24"/>
    </row>
    <row r="165" spans="11:15" ht="12.75" customHeight="1">
      <c r="K165" s="63"/>
      <c r="L165" s="24"/>
      <c r="M165" s="24"/>
      <c r="N165" s="24"/>
      <c r="O165" s="24"/>
    </row>
    <row r="166" spans="11:15" ht="12.75" customHeight="1">
      <c r="K166" s="63"/>
      <c r="L166" s="24"/>
      <c r="M166" s="24"/>
      <c r="N166" s="24"/>
      <c r="O166" s="24"/>
    </row>
    <row r="167" spans="11:15" ht="12.75" customHeight="1">
      <c r="K167" s="63"/>
      <c r="L167" s="24"/>
      <c r="M167" s="24"/>
      <c r="N167" s="24"/>
      <c r="O167" s="24"/>
    </row>
    <row r="168" spans="11:15" ht="12.75" customHeight="1">
      <c r="K168" s="63"/>
      <c r="L168" s="24"/>
      <c r="M168" s="24"/>
      <c r="N168" s="24"/>
      <c r="O168" s="24"/>
    </row>
    <row r="169" spans="11:15" ht="12.75" customHeight="1">
      <c r="K169" s="63"/>
      <c r="L169" s="24"/>
      <c r="M169" s="24"/>
      <c r="N169" s="24"/>
      <c r="O169" s="24"/>
    </row>
    <row r="170" spans="11:15" ht="12.75" customHeight="1">
      <c r="K170" s="63"/>
      <c r="L170" s="24"/>
      <c r="M170" s="24"/>
      <c r="N170" s="24"/>
      <c r="O170" s="24"/>
    </row>
    <row r="171" spans="11:15" ht="12.75" customHeight="1">
      <c r="K171" s="63"/>
      <c r="L171" s="24"/>
      <c r="M171" s="24"/>
      <c r="N171" s="24"/>
      <c r="O171" s="24"/>
    </row>
    <row r="172" spans="11:15" ht="12.75" customHeight="1">
      <c r="K172" s="63"/>
      <c r="L172" s="24"/>
      <c r="M172" s="24"/>
      <c r="N172" s="24"/>
      <c r="O172" s="24"/>
    </row>
    <row r="173" spans="11:15" ht="12.75" customHeight="1">
      <c r="K173" s="63"/>
      <c r="L173" s="24"/>
      <c r="M173" s="24"/>
      <c r="N173" s="24"/>
      <c r="O173" s="24"/>
    </row>
    <row r="174" spans="11:15" ht="12.75" customHeight="1">
      <c r="K174" s="63"/>
      <c r="L174" s="24"/>
      <c r="M174" s="24"/>
      <c r="N174" s="24"/>
      <c r="O174" s="24"/>
    </row>
    <row r="175" spans="11:15" ht="12.75" customHeight="1">
      <c r="K175" s="63"/>
      <c r="L175" s="24"/>
      <c r="M175" s="24"/>
      <c r="N175" s="24"/>
      <c r="O175" s="24"/>
    </row>
    <row r="176" spans="11:15" ht="12.75" customHeight="1">
      <c r="K176" s="63"/>
      <c r="L176" s="24"/>
      <c r="M176" s="24"/>
      <c r="N176" s="24"/>
      <c r="O176" s="24"/>
    </row>
    <row r="177" spans="11:15" ht="12.75" customHeight="1">
      <c r="K177" s="63"/>
      <c r="L177" s="24"/>
      <c r="M177" s="24"/>
      <c r="N177" s="24"/>
      <c r="O177" s="24"/>
    </row>
    <row r="178" spans="11:15" ht="12.75" customHeight="1">
      <c r="K178" s="63"/>
      <c r="L178" s="24"/>
      <c r="M178" s="24"/>
      <c r="N178" s="24"/>
      <c r="O178" s="24"/>
    </row>
    <row r="179" spans="11:15" ht="12.75" customHeight="1">
      <c r="K179" s="63"/>
      <c r="L179" s="24"/>
      <c r="M179" s="24"/>
      <c r="N179" s="24"/>
      <c r="O179" s="24"/>
    </row>
    <row r="180" spans="11:15" ht="12.75" customHeight="1">
      <c r="K180" s="63"/>
      <c r="L180" s="24"/>
      <c r="M180" s="24"/>
      <c r="N180" s="24"/>
      <c r="O180" s="24"/>
    </row>
    <row r="181" spans="11:15" ht="12.75" customHeight="1">
      <c r="K181" s="63"/>
      <c r="L181" s="24"/>
      <c r="M181" s="24"/>
      <c r="N181" s="24"/>
      <c r="O181" s="24"/>
    </row>
    <row r="182" spans="11:15" ht="12.75" customHeight="1">
      <c r="K182" s="63"/>
      <c r="L182" s="24"/>
      <c r="M182" s="24"/>
      <c r="N182" s="24"/>
      <c r="O182" s="24"/>
    </row>
    <row r="183" spans="11:15" ht="12.75" customHeight="1">
      <c r="K183" s="63"/>
      <c r="L183" s="24"/>
      <c r="M183" s="24"/>
      <c r="N183" s="24"/>
      <c r="O183" s="24"/>
    </row>
    <row r="184" spans="11:15" ht="12.75" customHeight="1">
      <c r="K184" s="63"/>
      <c r="L184" s="24"/>
      <c r="M184" s="24"/>
      <c r="N184" s="24"/>
      <c r="O184" s="24"/>
    </row>
    <row r="185" spans="11:15" ht="12.75" customHeight="1">
      <c r="K185" s="63"/>
      <c r="L185" s="24"/>
      <c r="M185" s="24"/>
      <c r="N185" s="24"/>
      <c r="O185" s="24"/>
    </row>
    <row r="186" spans="11:15" ht="12.75" customHeight="1">
      <c r="K186" s="63"/>
      <c r="L186" s="24"/>
      <c r="M186" s="24"/>
      <c r="N186" s="24"/>
      <c r="O186" s="24"/>
    </row>
    <row r="187" spans="11:15" ht="12.75" customHeight="1">
      <c r="K187" s="63"/>
      <c r="L187" s="24"/>
      <c r="M187" s="24"/>
      <c r="N187" s="24"/>
      <c r="O187" s="24"/>
    </row>
    <row r="188" spans="11:15" ht="12.75" customHeight="1">
      <c r="K188" s="63"/>
      <c r="L188" s="24"/>
      <c r="M188" s="24"/>
      <c r="N188" s="24"/>
      <c r="O188" s="24"/>
    </row>
    <row r="189" spans="11:15" ht="12.75" customHeight="1">
      <c r="K189" s="63"/>
      <c r="L189" s="24"/>
      <c r="M189" s="24"/>
      <c r="N189" s="24"/>
      <c r="O189" s="24"/>
    </row>
    <row r="190" spans="11:15" ht="12.75" customHeight="1">
      <c r="K190" s="63"/>
      <c r="L190" s="24"/>
      <c r="M190" s="24"/>
      <c r="N190" s="24"/>
      <c r="O190" s="24"/>
    </row>
    <row r="191" spans="11:15" ht="12.75" customHeight="1">
      <c r="K191" s="63"/>
      <c r="L191" s="24"/>
      <c r="M191" s="24"/>
      <c r="N191" s="24"/>
      <c r="O191" s="24"/>
    </row>
    <row r="192" spans="11:15" ht="12.75" customHeight="1">
      <c r="K192" s="63"/>
      <c r="L192" s="24"/>
      <c r="M192" s="24"/>
      <c r="N192" s="24"/>
      <c r="O192" s="24"/>
    </row>
  </sheetData>
  <printOptions horizontalCentered="1"/>
  <pageMargins left="1.1811023622047245" right="0.7874015748031497" top="0.7874015748031497" bottom="0.7874015748031497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showGridLines="0" workbookViewId="0" topLeftCell="A1">
      <selection activeCell="I12" sqref="I12"/>
    </sheetView>
  </sheetViews>
  <sheetFormatPr defaultColWidth="11.421875" defaultRowHeight="12.75"/>
  <cols>
    <col min="1" max="1" width="17.57421875" style="61" customWidth="1"/>
    <col min="2" max="2" width="7.28125" style="28" customWidth="1"/>
    <col min="3" max="3" width="7.00390625" style="35" customWidth="1"/>
    <col min="4" max="4" width="6.7109375" style="35" customWidth="1"/>
    <col min="5" max="6" width="9.140625" style="35" customWidth="1"/>
    <col min="7" max="9" width="9.140625" style="29" customWidth="1"/>
    <col min="10" max="16384" width="11.421875" style="29" customWidth="1"/>
  </cols>
  <sheetData>
    <row r="1" spans="1:7" s="12" customFormat="1" ht="12">
      <c r="A1" s="69" t="s">
        <v>362</v>
      </c>
      <c r="B1" s="69"/>
      <c r="C1" s="69"/>
      <c r="D1" s="69"/>
      <c r="E1" s="69"/>
      <c r="F1" s="10"/>
      <c r="G1" s="1"/>
    </row>
    <row r="2" spans="1:7" s="12" customFormat="1" ht="12">
      <c r="A2" s="69"/>
      <c r="B2" s="69"/>
      <c r="C2" s="69"/>
      <c r="D2" s="69"/>
      <c r="E2" s="69"/>
      <c r="F2" s="10"/>
      <c r="G2" s="1"/>
    </row>
    <row r="3" spans="1:7" s="2" customFormat="1" ht="11.25">
      <c r="A3" s="141" t="s">
        <v>2</v>
      </c>
      <c r="B3" s="9"/>
      <c r="C3" s="1"/>
      <c r="D3" s="1"/>
      <c r="E3" s="1"/>
      <c r="F3" s="3"/>
      <c r="G3" s="1"/>
    </row>
    <row r="4" spans="1:9" s="2" customFormat="1" ht="15" customHeight="1">
      <c r="A4" s="511"/>
      <c r="B4" s="512" t="s">
        <v>256</v>
      </c>
      <c r="C4" s="513"/>
      <c r="D4" s="514"/>
      <c r="E4" s="515" t="s">
        <v>363</v>
      </c>
      <c r="F4" s="523" t="s">
        <v>363</v>
      </c>
      <c r="G4" s="528" t="s">
        <v>364</v>
      </c>
      <c r="H4" s="528" t="s">
        <v>365</v>
      </c>
      <c r="I4" s="529" t="s">
        <v>366</v>
      </c>
    </row>
    <row r="5" spans="1:9" s="2" customFormat="1" ht="20.25" customHeight="1">
      <c r="A5" s="507"/>
      <c r="B5" s="520" t="s">
        <v>14</v>
      </c>
      <c r="C5" s="521" t="s">
        <v>15</v>
      </c>
      <c r="D5" s="522" t="s">
        <v>16</v>
      </c>
      <c r="E5" s="505" t="s">
        <v>367</v>
      </c>
      <c r="F5" s="524" t="s">
        <v>368</v>
      </c>
      <c r="G5" s="525"/>
      <c r="H5" s="525"/>
      <c r="I5" s="530" t="s">
        <v>369</v>
      </c>
    </row>
    <row r="6" spans="1:9" s="15" customFormat="1" ht="5.25" customHeight="1">
      <c r="A6" s="511"/>
      <c r="B6" s="516"/>
      <c r="C6" s="517"/>
      <c r="D6" s="518"/>
      <c r="E6" s="516"/>
      <c r="F6" s="526"/>
      <c r="G6" s="526"/>
      <c r="H6" s="526"/>
      <c r="I6" s="531"/>
    </row>
    <row r="7" spans="1:10" s="15" customFormat="1" ht="11.25">
      <c r="A7" s="507" t="s">
        <v>256</v>
      </c>
      <c r="B7" s="56">
        <f>SUM(B9:B25)</f>
        <v>219521</v>
      </c>
      <c r="C7" s="188">
        <f aca="true" t="shared" si="0" ref="C7:I7">SUM(C9:C25)</f>
        <v>113830</v>
      </c>
      <c r="D7" s="54">
        <f t="shared" si="0"/>
        <v>105691</v>
      </c>
      <c r="E7" s="56">
        <f t="shared" si="0"/>
        <v>162686</v>
      </c>
      <c r="F7" s="214">
        <f t="shared" si="0"/>
        <v>26838</v>
      </c>
      <c r="G7" s="214">
        <f t="shared" si="0"/>
        <v>8064</v>
      </c>
      <c r="H7" s="214">
        <f t="shared" si="0"/>
        <v>6563</v>
      </c>
      <c r="I7" s="190">
        <f t="shared" si="0"/>
        <v>15370</v>
      </c>
      <c r="J7" s="503"/>
    </row>
    <row r="8" spans="1:9" s="15" customFormat="1" ht="6" customHeight="1">
      <c r="A8" s="507"/>
      <c r="B8" s="14"/>
      <c r="C8" s="130"/>
      <c r="D8" s="127"/>
      <c r="E8" s="14"/>
      <c r="F8" s="288"/>
      <c r="G8" s="288"/>
      <c r="H8" s="288"/>
      <c r="I8" s="150"/>
    </row>
    <row r="9" spans="1:9" s="15" customFormat="1" ht="11.25">
      <c r="A9" s="507" t="s">
        <v>370</v>
      </c>
      <c r="B9" s="56">
        <f>SUM(C9:D9)</f>
        <v>190746</v>
      </c>
      <c r="C9" s="194">
        <v>96767</v>
      </c>
      <c r="D9" s="58">
        <v>93979</v>
      </c>
      <c r="E9" s="60">
        <v>138181</v>
      </c>
      <c r="F9" s="215">
        <v>24963</v>
      </c>
      <c r="G9" s="215">
        <v>7672</v>
      </c>
      <c r="H9" s="215">
        <v>6274</v>
      </c>
      <c r="I9" s="221">
        <v>13656</v>
      </c>
    </row>
    <row r="10" spans="1:9" s="15" customFormat="1" ht="11.25">
      <c r="A10" s="507"/>
      <c r="B10" s="56"/>
      <c r="C10" s="130"/>
      <c r="D10" s="127"/>
      <c r="E10" s="14"/>
      <c r="F10" s="288"/>
      <c r="G10" s="288"/>
      <c r="H10" s="288"/>
      <c r="I10" s="150"/>
    </row>
    <row r="11" spans="1:9" s="15" customFormat="1" ht="11.25">
      <c r="A11" s="507" t="s">
        <v>371</v>
      </c>
      <c r="B11" s="56">
        <f>SUM(C11:D11)</f>
        <v>20475</v>
      </c>
      <c r="C11" s="194">
        <v>12467</v>
      </c>
      <c r="D11" s="58">
        <v>8008</v>
      </c>
      <c r="E11" s="60">
        <v>17587</v>
      </c>
      <c r="F11" s="215">
        <v>1226</v>
      </c>
      <c r="G11" s="215">
        <v>309</v>
      </c>
      <c r="H11" s="215">
        <v>165</v>
      </c>
      <c r="I11" s="221">
        <v>1188</v>
      </c>
    </row>
    <row r="12" spans="1:9" s="17" customFormat="1" ht="11.25">
      <c r="A12" s="507"/>
      <c r="B12" s="60"/>
      <c r="C12" s="131"/>
      <c r="D12" s="128"/>
      <c r="E12" s="16"/>
      <c r="F12" s="289"/>
      <c r="G12" s="289"/>
      <c r="H12" s="289"/>
      <c r="I12" s="151"/>
    </row>
    <row r="13" spans="1:9" s="17" customFormat="1" ht="11.25">
      <c r="A13" s="507" t="s">
        <v>372</v>
      </c>
      <c r="B13" s="56">
        <f>SUM(C13:D13)</f>
        <v>593</v>
      </c>
      <c r="C13" s="194">
        <v>343</v>
      </c>
      <c r="D13" s="58">
        <v>250</v>
      </c>
      <c r="E13" s="60">
        <v>485</v>
      </c>
      <c r="F13" s="215">
        <v>53</v>
      </c>
      <c r="G13" s="215">
        <v>23</v>
      </c>
      <c r="H13" s="215">
        <v>6</v>
      </c>
      <c r="I13" s="221">
        <v>26</v>
      </c>
    </row>
    <row r="14" spans="1:9" ht="11.25">
      <c r="A14" s="508"/>
      <c r="B14" s="60"/>
      <c r="C14" s="504"/>
      <c r="D14" s="510"/>
      <c r="E14" s="506"/>
      <c r="F14" s="527"/>
      <c r="G14" s="527"/>
      <c r="H14" s="527"/>
      <c r="I14" s="532"/>
    </row>
    <row r="15" spans="1:9" s="17" customFormat="1" ht="11.25">
      <c r="A15" s="507" t="s">
        <v>373</v>
      </c>
      <c r="B15" s="56">
        <f>SUM(C15:D15)</f>
        <v>2784</v>
      </c>
      <c r="C15" s="194">
        <v>1400</v>
      </c>
      <c r="D15" s="58">
        <v>1384</v>
      </c>
      <c r="E15" s="60">
        <v>2276</v>
      </c>
      <c r="F15" s="215">
        <v>245</v>
      </c>
      <c r="G15" s="215">
        <v>9</v>
      </c>
      <c r="H15" s="215">
        <v>56</v>
      </c>
      <c r="I15" s="221">
        <v>198</v>
      </c>
    </row>
    <row r="16" spans="1:9" s="17" customFormat="1" ht="11.25">
      <c r="A16" s="507"/>
      <c r="B16" s="60"/>
      <c r="C16" s="131"/>
      <c r="D16" s="128"/>
      <c r="E16" s="16"/>
      <c r="F16" s="289"/>
      <c r="G16" s="289"/>
      <c r="H16" s="289"/>
      <c r="I16" s="151"/>
    </row>
    <row r="17" spans="1:9" s="17" customFormat="1" ht="11.25">
      <c r="A17" s="507" t="s">
        <v>374</v>
      </c>
      <c r="B17" s="56">
        <f>SUM(C17:D17)</f>
        <v>651</v>
      </c>
      <c r="C17" s="194">
        <v>328</v>
      </c>
      <c r="D17" s="58">
        <v>323</v>
      </c>
      <c r="E17" s="60">
        <v>564</v>
      </c>
      <c r="F17" s="215">
        <v>39</v>
      </c>
      <c r="G17" s="215">
        <v>2</v>
      </c>
      <c r="H17" s="215">
        <v>27</v>
      </c>
      <c r="I17" s="221">
        <v>19</v>
      </c>
    </row>
    <row r="18" spans="1:9" s="17" customFormat="1" ht="11.25">
      <c r="A18" s="508"/>
      <c r="B18" s="60"/>
      <c r="C18" s="131"/>
      <c r="D18" s="128"/>
      <c r="E18" s="16"/>
      <c r="F18" s="289"/>
      <c r="G18" s="289"/>
      <c r="H18" s="289"/>
      <c r="I18" s="151"/>
    </row>
    <row r="19" spans="1:9" s="17" customFormat="1" ht="11.25">
      <c r="A19" s="507" t="s">
        <v>375</v>
      </c>
      <c r="B19" s="56">
        <f>SUM(C19:D19)</f>
        <v>921</v>
      </c>
      <c r="C19" s="194">
        <v>617</v>
      </c>
      <c r="D19" s="58">
        <v>304</v>
      </c>
      <c r="E19" s="60">
        <v>718</v>
      </c>
      <c r="F19" s="215">
        <v>70</v>
      </c>
      <c r="G19" s="215">
        <v>19</v>
      </c>
      <c r="H19" s="215">
        <v>10</v>
      </c>
      <c r="I19" s="221">
        <v>104</v>
      </c>
    </row>
    <row r="20" spans="1:9" s="17" customFormat="1" ht="11.25">
      <c r="A20" s="507"/>
      <c r="B20" s="60"/>
      <c r="C20" s="131"/>
      <c r="D20" s="128"/>
      <c r="E20" s="16"/>
      <c r="F20" s="289"/>
      <c r="G20" s="289"/>
      <c r="H20" s="289"/>
      <c r="I20" s="151"/>
    </row>
    <row r="21" spans="1:9" s="17" customFormat="1" ht="11.25">
      <c r="A21" s="507" t="s">
        <v>376</v>
      </c>
      <c r="B21" s="56">
        <f>SUM(C21:D21)</f>
        <v>801</v>
      </c>
      <c r="C21" s="194">
        <v>446</v>
      </c>
      <c r="D21" s="58">
        <v>355</v>
      </c>
      <c r="E21" s="60">
        <v>658</v>
      </c>
      <c r="F21" s="215">
        <v>99</v>
      </c>
      <c r="G21" s="215">
        <v>1</v>
      </c>
      <c r="H21" s="215">
        <v>5</v>
      </c>
      <c r="I21" s="221">
        <v>38</v>
      </c>
    </row>
    <row r="22" spans="1:9" s="17" customFormat="1" ht="11.25">
      <c r="A22" s="507"/>
      <c r="B22" s="60"/>
      <c r="C22" s="131"/>
      <c r="D22" s="128"/>
      <c r="E22" s="16"/>
      <c r="F22" s="289"/>
      <c r="G22" s="289"/>
      <c r="H22" s="289"/>
      <c r="I22" s="151"/>
    </row>
    <row r="23" spans="1:9" s="17" customFormat="1" ht="11.25">
      <c r="A23" s="509" t="s">
        <v>377</v>
      </c>
      <c r="B23" s="56">
        <f>SUM(C23:D23)</f>
        <v>1617</v>
      </c>
      <c r="C23" s="194">
        <v>964</v>
      </c>
      <c r="D23" s="58">
        <v>653</v>
      </c>
      <c r="E23" s="60">
        <v>1398</v>
      </c>
      <c r="F23" s="215">
        <v>101</v>
      </c>
      <c r="G23" s="215">
        <v>26</v>
      </c>
      <c r="H23" s="215">
        <v>17</v>
      </c>
      <c r="I23" s="221">
        <v>75</v>
      </c>
    </row>
    <row r="24" spans="1:9" s="17" customFormat="1" ht="11.25">
      <c r="A24" s="507"/>
      <c r="B24" s="56"/>
      <c r="C24" s="132"/>
      <c r="D24" s="129"/>
      <c r="E24" s="37"/>
      <c r="F24" s="290"/>
      <c r="G24" s="290"/>
      <c r="H24" s="290"/>
      <c r="I24" s="152"/>
    </row>
    <row r="25" spans="1:9" s="17" customFormat="1" ht="11.25">
      <c r="A25" s="507" t="s">
        <v>378</v>
      </c>
      <c r="B25" s="56">
        <f>SUM(C25:D25)</f>
        <v>933</v>
      </c>
      <c r="C25" s="194">
        <v>498</v>
      </c>
      <c r="D25" s="58">
        <v>435</v>
      </c>
      <c r="E25" s="60">
        <v>819</v>
      </c>
      <c r="F25" s="215">
        <v>42</v>
      </c>
      <c r="G25" s="215">
        <v>3</v>
      </c>
      <c r="H25" s="215">
        <v>3</v>
      </c>
      <c r="I25" s="221">
        <v>66</v>
      </c>
    </row>
    <row r="26" spans="1:9" s="17" customFormat="1" ht="5.25" customHeight="1">
      <c r="A26" s="519"/>
      <c r="B26" s="139"/>
      <c r="C26" s="137"/>
      <c r="D26" s="138"/>
      <c r="E26" s="139"/>
      <c r="F26" s="291"/>
      <c r="G26" s="291"/>
      <c r="H26" s="291"/>
      <c r="I26" s="153"/>
    </row>
    <row r="27" spans="3:5" ht="11.25">
      <c r="C27" s="29"/>
      <c r="D27" s="29"/>
      <c r="E27" s="29"/>
    </row>
    <row r="28" spans="1:5" ht="12.75">
      <c r="A28"/>
      <c r="C28" s="29"/>
      <c r="D28" s="29"/>
      <c r="E28" s="29"/>
    </row>
    <row r="29" spans="3:5" ht="11.25">
      <c r="C29" s="29"/>
      <c r="D29" s="29"/>
      <c r="E29" s="29"/>
    </row>
    <row r="30" spans="3:5" ht="11.25">
      <c r="C30" s="29"/>
      <c r="D30" s="29"/>
      <c r="E30" s="29"/>
    </row>
    <row r="31" spans="3:5" ht="11.25">
      <c r="C31" s="29"/>
      <c r="D31" s="29"/>
      <c r="E31" s="29"/>
    </row>
  </sheetData>
  <printOptions horizontalCentered="1"/>
  <pageMargins left="0.7874015748031497" right="0.7874015748031497" top="0.7874015748031497" bottom="1.1811023622047245" header="0.1968503937007874" footer="0.196850393700787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showGridLines="0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2" width="9.7109375" style="0" customWidth="1"/>
    <col min="3" max="12" width="8.7109375" style="0" customWidth="1"/>
  </cols>
  <sheetData>
    <row r="1" ht="12.75">
      <c r="A1" s="548" t="s">
        <v>419</v>
      </c>
    </row>
    <row r="2" spans="1:12" ht="12.75">
      <c r="A2" s="24" t="s">
        <v>379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2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.75">
      <c r="A4" s="141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.75">
      <c r="A5" s="448"/>
      <c r="B5" s="449" t="s">
        <v>14</v>
      </c>
      <c r="C5" s="537" t="s">
        <v>420</v>
      </c>
      <c r="D5" s="537" t="s">
        <v>421</v>
      </c>
      <c r="E5" s="537" t="s">
        <v>422</v>
      </c>
      <c r="F5" s="537" t="s">
        <v>423</v>
      </c>
      <c r="G5" s="537" t="s">
        <v>424</v>
      </c>
      <c r="H5" s="537" t="s">
        <v>425</v>
      </c>
      <c r="I5" s="537" t="s">
        <v>426</v>
      </c>
      <c r="J5" s="537" t="s">
        <v>427</v>
      </c>
      <c r="K5" s="537" t="s">
        <v>428</v>
      </c>
      <c r="L5" s="538" t="s">
        <v>429</v>
      </c>
    </row>
    <row r="6" spans="1:12" ht="12.75">
      <c r="A6" s="450"/>
      <c r="B6" s="451"/>
      <c r="C6" s="539">
        <v>1960</v>
      </c>
      <c r="D6" s="539" t="s">
        <v>430</v>
      </c>
      <c r="E6" s="539" t="s">
        <v>431</v>
      </c>
      <c r="F6" s="539" t="s">
        <v>432</v>
      </c>
      <c r="G6" s="539" t="s">
        <v>433</v>
      </c>
      <c r="H6" s="539" t="s">
        <v>434</v>
      </c>
      <c r="I6" s="539" t="s">
        <v>435</v>
      </c>
      <c r="J6" s="539" t="s">
        <v>436</v>
      </c>
      <c r="K6" s="539" t="s">
        <v>437</v>
      </c>
      <c r="L6" s="540" t="s">
        <v>438</v>
      </c>
    </row>
    <row r="7" spans="1:12" ht="12.75">
      <c r="A7" s="452"/>
      <c r="B7" s="453"/>
      <c r="C7" s="355"/>
      <c r="D7" s="259"/>
      <c r="E7" s="355"/>
      <c r="F7" s="259"/>
      <c r="G7" s="355"/>
      <c r="H7" s="259"/>
      <c r="I7" s="355"/>
      <c r="J7" s="259"/>
      <c r="K7" s="371"/>
      <c r="L7" s="354"/>
    </row>
    <row r="8" spans="1:13" ht="12.75">
      <c r="A8" s="454" t="s">
        <v>14</v>
      </c>
      <c r="B8" s="455">
        <f aca="true" t="shared" si="0" ref="B8:L8">SUM(B10:B17)</f>
        <v>28775</v>
      </c>
      <c r="C8" s="456">
        <f t="shared" si="0"/>
        <v>506</v>
      </c>
      <c r="D8" s="457">
        <f t="shared" si="0"/>
        <v>552</v>
      </c>
      <c r="E8" s="456">
        <f t="shared" si="0"/>
        <v>836</v>
      </c>
      <c r="F8" s="457">
        <f t="shared" si="0"/>
        <v>987</v>
      </c>
      <c r="G8" s="456">
        <f t="shared" si="0"/>
        <v>1532</v>
      </c>
      <c r="H8" s="457">
        <f t="shared" si="0"/>
        <v>2505</v>
      </c>
      <c r="I8" s="456">
        <f t="shared" si="0"/>
        <v>2942</v>
      </c>
      <c r="J8" s="457">
        <f t="shared" si="0"/>
        <v>6290</v>
      </c>
      <c r="K8" s="458">
        <f t="shared" si="0"/>
        <v>7840</v>
      </c>
      <c r="L8" s="459">
        <f t="shared" si="0"/>
        <v>4785</v>
      </c>
      <c r="M8" s="66"/>
    </row>
    <row r="9" spans="1:12" ht="12.75">
      <c r="A9" s="234"/>
      <c r="B9" s="224"/>
      <c r="C9" s="447"/>
      <c r="D9" s="460"/>
      <c r="E9" s="447"/>
      <c r="F9" s="460"/>
      <c r="G9" s="447"/>
      <c r="H9" s="460"/>
      <c r="I9" s="447"/>
      <c r="J9" s="460"/>
      <c r="K9" s="461"/>
      <c r="L9" s="462"/>
    </row>
    <row r="10" spans="1:12" ht="12.75">
      <c r="A10" s="541" t="s">
        <v>439</v>
      </c>
      <c r="B10" s="455">
        <f aca="true" t="shared" si="1" ref="B10:B17">SUM(C10:L10)</f>
        <v>921</v>
      </c>
      <c r="C10">
        <v>21</v>
      </c>
      <c r="D10" s="542">
        <v>44</v>
      </c>
      <c r="E10">
        <v>33</v>
      </c>
      <c r="F10" s="542">
        <v>33</v>
      </c>
      <c r="G10">
        <v>64</v>
      </c>
      <c r="H10" s="542">
        <v>85</v>
      </c>
      <c r="I10">
        <v>99</v>
      </c>
      <c r="J10" s="542">
        <v>210</v>
      </c>
      <c r="K10" s="543">
        <v>243</v>
      </c>
      <c r="L10" s="544">
        <v>89</v>
      </c>
    </row>
    <row r="11" spans="1:12" ht="12.75">
      <c r="A11" s="541" t="s">
        <v>440</v>
      </c>
      <c r="B11" s="455">
        <f t="shared" si="1"/>
        <v>933</v>
      </c>
      <c r="C11">
        <v>83</v>
      </c>
      <c r="D11" s="542">
        <v>35</v>
      </c>
      <c r="E11">
        <v>42</v>
      </c>
      <c r="F11" s="542">
        <v>44</v>
      </c>
      <c r="G11">
        <v>92</v>
      </c>
      <c r="H11" s="542">
        <v>91</v>
      </c>
      <c r="I11">
        <v>91</v>
      </c>
      <c r="J11" s="542">
        <v>154</v>
      </c>
      <c r="K11" s="543">
        <v>97</v>
      </c>
      <c r="L11" s="544">
        <v>204</v>
      </c>
    </row>
    <row r="12" spans="1:12" ht="12.75">
      <c r="A12" s="541" t="s">
        <v>441</v>
      </c>
      <c r="B12" s="455">
        <f t="shared" si="1"/>
        <v>1617</v>
      </c>
      <c r="C12">
        <v>14</v>
      </c>
      <c r="D12" s="542">
        <v>48</v>
      </c>
      <c r="E12">
        <v>95</v>
      </c>
      <c r="F12" s="542">
        <v>93</v>
      </c>
      <c r="G12">
        <v>116</v>
      </c>
      <c r="H12" s="542">
        <v>182</v>
      </c>
      <c r="I12">
        <v>186</v>
      </c>
      <c r="J12" s="542">
        <v>389</v>
      </c>
      <c r="K12" s="543">
        <v>381</v>
      </c>
      <c r="L12" s="544">
        <v>113</v>
      </c>
    </row>
    <row r="13" spans="1:12" ht="12.75">
      <c r="A13" s="541" t="s">
        <v>442</v>
      </c>
      <c r="B13" s="455">
        <f t="shared" si="1"/>
        <v>801</v>
      </c>
      <c r="C13">
        <v>22</v>
      </c>
      <c r="D13" s="542">
        <v>18</v>
      </c>
      <c r="E13">
        <v>33</v>
      </c>
      <c r="F13" s="542">
        <v>45</v>
      </c>
      <c r="G13">
        <v>82</v>
      </c>
      <c r="H13" s="542">
        <v>102</v>
      </c>
      <c r="I13">
        <v>100</v>
      </c>
      <c r="J13" s="542">
        <v>144</v>
      </c>
      <c r="K13" s="543">
        <v>133</v>
      </c>
      <c r="L13" s="544">
        <v>122</v>
      </c>
    </row>
    <row r="14" spans="1:12" ht="12.75">
      <c r="A14" s="541" t="s">
        <v>443</v>
      </c>
      <c r="B14" s="455">
        <f t="shared" si="1"/>
        <v>651</v>
      </c>
      <c r="C14">
        <v>49</v>
      </c>
      <c r="D14" s="542">
        <v>17</v>
      </c>
      <c r="E14">
        <v>35</v>
      </c>
      <c r="F14" s="542">
        <v>46</v>
      </c>
      <c r="G14">
        <v>59</v>
      </c>
      <c r="H14" s="542">
        <v>112</v>
      </c>
      <c r="I14">
        <v>75</v>
      </c>
      <c r="J14" s="542">
        <v>81</v>
      </c>
      <c r="K14" s="543">
        <v>35</v>
      </c>
      <c r="L14" s="544">
        <v>142</v>
      </c>
    </row>
    <row r="15" spans="1:12" ht="12.75">
      <c r="A15" s="541" t="s">
        <v>444</v>
      </c>
      <c r="B15" s="455">
        <f t="shared" si="1"/>
        <v>20475</v>
      </c>
      <c r="C15">
        <v>291</v>
      </c>
      <c r="D15" s="542">
        <v>326</v>
      </c>
      <c r="E15">
        <v>532</v>
      </c>
      <c r="F15" s="542">
        <v>592</v>
      </c>
      <c r="G15">
        <v>813</v>
      </c>
      <c r="H15" s="542">
        <v>1435</v>
      </c>
      <c r="I15">
        <v>1940</v>
      </c>
      <c r="J15" s="542">
        <v>4966</v>
      </c>
      <c r="K15" s="543">
        <v>6677</v>
      </c>
      <c r="L15" s="544">
        <v>2903</v>
      </c>
    </row>
    <row r="16" spans="1:12" ht="12.75">
      <c r="A16" s="541" t="s">
        <v>445</v>
      </c>
      <c r="B16" s="455">
        <f t="shared" si="1"/>
        <v>593</v>
      </c>
      <c r="C16">
        <v>9</v>
      </c>
      <c r="D16" s="542">
        <v>15</v>
      </c>
      <c r="E16">
        <v>12</v>
      </c>
      <c r="F16" s="542">
        <v>6</v>
      </c>
      <c r="G16">
        <v>22</v>
      </c>
      <c r="H16" s="542">
        <v>36</v>
      </c>
      <c r="I16">
        <v>66</v>
      </c>
      <c r="J16" s="542">
        <v>153</v>
      </c>
      <c r="K16" s="543">
        <v>185</v>
      </c>
      <c r="L16" s="544">
        <v>89</v>
      </c>
    </row>
    <row r="17" spans="1:12" ht="12.75">
      <c r="A17" s="541" t="s">
        <v>446</v>
      </c>
      <c r="B17" s="455">
        <f t="shared" si="1"/>
        <v>2784</v>
      </c>
      <c r="C17">
        <v>17</v>
      </c>
      <c r="D17" s="542">
        <v>49</v>
      </c>
      <c r="E17">
        <v>54</v>
      </c>
      <c r="F17" s="542">
        <v>128</v>
      </c>
      <c r="G17">
        <v>284</v>
      </c>
      <c r="H17" s="542">
        <v>462</v>
      </c>
      <c r="I17">
        <v>385</v>
      </c>
      <c r="J17" s="542">
        <v>193</v>
      </c>
      <c r="K17" s="543">
        <v>89</v>
      </c>
      <c r="L17" s="544">
        <v>1123</v>
      </c>
    </row>
    <row r="18" spans="1:12" ht="7.5" customHeight="1">
      <c r="A18" s="235"/>
      <c r="B18" s="464"/>
      <c r="C18" s="465"/>
      <c r="D18" s="466"/>
      <c r="E18" s="465"/>
      <c r="F18" s="466"/>
      <c r="G18" s="465"/>
      <c r="H18" s="466"/>
      <c r="I18" s="465"/>
      <c r="J18" s="466"/>
      <c r="K18" s="467"/>
      <c r="L18" s="468"/>
    </row>
    <row r="19" spans="1:12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1:12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</sheetData>
  <printOptions horizontalCentered="1"/>
  <pageMargins left="1.1811023622047245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0"/>
  <sheetViews>
    <sheetView showGridLines="0" workbookViewId="0" topLeftCell="A1">
      <selection activeCell="A2" sqref="A2"/>
    </sheetView>
  </sheetViews>
  <sheetFormatPr defaultColWidth="11.421875" defaultRowHeight="12.75" customHeight="1"/>
  <cols>
    <col min="1" max="1" width="17.7109375" style="53" customWidth="1"/>
    <col min="2" max="2" width="7.57421875" style="48" customWidth="1"/>
    <col min="3" max="3" width="10.7109375" style="48" customWidth="1"/>
    <col min="4" max="5" width="4.8515625" style="48" customWidth="1"/>
    <col min="6" max="6" width="6.57421875" style="48" customWidth="1"/>
    <col min="7" max="7" width="7.57421875" style="48" customWidth="1"/>
    <col min="8" max="8" width="10.7109375" style="48" customWidth="1"/>
    <col min="9" max="9" width="4.8515625" style="48" customWidth="1"/>
    <col min="10" max="10" width="4.421875" style="48" customWidth="1"/>
    <col min="11" max="11" width="7.8515625" style="48" customWidth="1"/>
    <col min="12" max="12" width="7.57421875" style="43" customWidth="1"/>
    <col min="13" max="13" width="10.7109375" style="43" customWidth="1"/>
    <col min="14" max="14" width="4.8515625" style="43" customWidth="1"/>
    <col min="15" max="15" width="4.421875" style="43" customWidth="1"/>
    <col min="16" max="16" width="5.7109375" style="39" customWidth="1"/>
    <col min="17" max="16384" width="11.421875" style="39" customWidth="1"/>
  </cols>
  <sheetData>
    <row r="1" spans="1:15" s="42" customFormat="1" ht="12.75" customHeight="1">
      <c r="A1" s="19" t="s">
        <v>380</v>
      </c>
      <c r="B1"/>
      <c r="C1" s="39"/>
      <c r="D1" s="39"/>
      <c r="E1" s="39"/>
      <c r="F1" s="39"/>
      <c r="G1" s="40"/>
      <c r="H1" s="40"/>
      <c r="I1" s="40"/>
      <c r="J1" s="40"/>
      <c r="K1" s="40"/>
      <c r="L1" s="41"/>
      <c r="M1" s="41"/>
      <c r="N1" s="41"/>
      <c r="O1" s="41"/>
    </row>
    <row r="2" spans="1:15" s="44" customFormat="1" ht="12.75" customHeight="1">
      <c r="A2" s="141" t="s">
        <v>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3"/>
      <c r="M2" s="43"/>
      <c r="N2" s="43"/>
      <c r="O2" s="43"/>
    </row>
    <row r="3" spans="1:16" s="44" customFormat="1" ht="12.75" customHeight="1">
      <c r="A3" s="211" t="s">
        <v>4</v>
      </c>
      <c r="B3" s="165" t="s">
        <v>381</v>
      </c>
      <c r="C3" s="166"/>
      <c r="D3" s="166"/>
      <c r="E3" s="166"/>
      <c r="F3" s="167"/>
      <c r="G3" s="166" t="s">
        <v>332</v>
      </c>
      <c r="H3" s="165"/>
      <c r="I3" s="166"/>
      <c r="J3" s="166"/>
      <c r="K3" s="167"/>
      <c r="L3" s="210" t="s">
        <v>333</v>
      </c>
      <c r="M3" s="212"/>
      <c r="N3" s="210"/>
      <c r="O3" s="210"/>
      <c r="P3" s="383"/>
    </row>
    <row r="4" spans="1:16" s="44" customFormat="1" ht="12.75" customHeight="1">
      <c r="A4" s="191" t="s">
        <v>254</v>
      </c>
      <c r="B4" s="362" t="s">
        <v>14</v>
      </c>
      <c r="C4" s="363" t="s">
        <v>382</v>
      </c>
      <c r="D4" s="364" t="s">
        <v>383</v>
      </c>
      <c r="E4" s="364" t="s">
        <v>383</v>
      </c>
      <c r="F4" s="365" t="s">
        <v>384</v>
      </c>
      <c r="G4" s="366" t="s">
        <v>14</v>
      </c>
      <c r="H4" s="364" t="s">
        <v>382</v>
      </c>
      <c r="I4" s="364" t="s">
        <v>383</v>
      </c>
      <c r="J4" s="364" t="s">
        <v>383</v>
      </c>
      <c r="K4" s="365" t="s">
        <v>384</v>
      </c>
      <c r="L4" s="366" t="s">
        <v>14</v>
      </c>
      <c r="M4" s="364" t="s">
        <v>382</v>
      </c>
      <c r="N4" s="364" t="s">
        <v>383</v>
      </c>
      <c r="O4" s="364" t="s">
        <v>383</v>
      </c>
      <c r="P4" s="365" t="s">
        <v>384</v>
      </c>
    </row>
    <row r="5" spans="1:16" ht="12.75" customHeight="1">
      <c r="A5" s="213" t="s">
        <v>255</v>
      </c>
      <c r="B5" s="367"/>
      <c r="C5" s="368" t="s">
        <v>385</v>
      </c>
      <c r="D5" s="189"/>
      <c r="E5" s="189" t="s">
        <v>386</v>
      </c>
      <c r="F5" s="170" t="s">
        <v>387</v>
      </c>
      <c r="G5" s="369"/>
      <c r="H5" s="189" t="s">
        <v>385</v>
      </c>
      <c r="I5" s="189"/>
      <c r="J5" s="189" t="s">
        <v>386</v>
      </c>
      <c r="K5" s="170" t="s">
        <v>387</v>
      </c>
      <c r="L5" s="369"/>
      <c r="M5" s="189" t="s">
        <v>385</v>
      </c>
      <c r="N5" s="189"/>
      <c r="O5" s="189" t="s">
        <v>386</v>
      </c>
      <c r="P5" s="170" t="s">
        <v>387</v>
      </c>
    </row>
    <row r="6" spans="1:16" ht="12.75" customHeight="1">
      <c r="A6" s="359"/>
      <c r="B6" s="249"/>
      <c r="C6" s="371"/>
      <c r="D6" s="259"/>
      <c r="E6" s="259"/>
      <c r="F6" s="354"/>
      <c r="G6" s="371"/>
      <c r="H6" s="355"/>
      <c r="I6" s="259"/>
      <c r="J6" s="259"/>
      <c r="K6" s="354"/>
      <c r="L6" s="371"/>
      <c r="M6" s="355"/>
      <c r="N6" s="259"/>
      <c r="O6" s="259"/>
      <c r="P6" s="375"/>
    </row>
    <row r="7" spans="1:16" s="24" customFormat="1" ht="12.75">
      <c r="A7" s="175" t="s">
        <v>272</v>
      </c>
      <c r="B7" s="250"/>
      <c r="C7" s="373"/>
      <c r="D7" s="264"/>
      <c r="E7" s="264"/>
      <c r="F7" s="357"/>
      <c r="G7" s="250"/>
      <c r="H7" s="357"/>
      <c r="I7" s="264"/>
      <c r="J7" s="264"/>
      <c r="K7" s="357"/>
      <c r="L7" s="372"/>
      <c r="M7" s="361"/>
      <c r="N7" s="261"/>
      <c r="O7" s="262"/>
      <c r="P7" s="376"/>
    </row>
    <row r="8" spans="1:16" s="24" customFormat="1" ht="12">
      <c r="A8" s="176" t="s">
        <v>5</v>
      </c>
      <c r="B8" s="184">
        <f>SUM(C8:F8)</f>
        <v>149993</v>
      </c>
      <c r="C8" s="183">
        <f>H8+M8</f>
        <v>10402</v>
      </c>
      <c r="D8" s="188">
        <f>I8+N8</f>
        <v>3827</v>
      </c>
      <c r="E8" s="188">
        <f>J8+O8</f>
        <v>1138</v>
      </c>
      <c r="F8" s="370">
        <f>K8+P8</f>
        <v>134626</v>
      </c>
      <c r="G8" s="184">
        <f>SUM(G10:G27)</f>
        <v>78074</v>
      </c>
      <c r="H8" s="370">
        <f aca="true" t="shared" si="0" ref="H8:P8">SUM(H10:H27)</f>
        <v>6277</v>
      </c>
      <c r="I8" s="188">
        <f t="shared" si="0"/>
        <v>2241</v>
      </c>
      <c r="J8" s="188">
        <f t="shared" si="0"/>
        <v>676</v>
      </c>
      <c r="K8" s="370">
        <f t="shared" si="0"/>
        <v>68880</v>
      </c>
      <c r="L8" s="184">
        <f t="shared" si="0"/>
        <v>71919</v>
      </c>
      <c r="M8" s="370">
        <f t="shared" si="0"/>
        <v>4125</v>
      </c>
      <c r="N8" s="188">
        <f t="shared" si="0"/>
        <v>1586</v>
      </c>
      <c r="O8" s="188">
        <f t="shared" si="0"/>
        <v>462</v>
      </c>
      <c r="P8" s="54">
        <f t="shared" si="0"/>
        <v>65746</v>
      </c>
    </row>
    <row r="9" spans="1:16" s="24" customFormat="1" ht="12.75">
      <c r="A9" s="359"/>
      <c r="B9" s="251"/>
      <c r="C9" s="374"/>
      <c r="D9" s="266"/>
      <c r="E9" s="266"/>
      <c r="F9" s="358"/>
      <c r="G9" s="250"/>
      <c r="H9" s="357"/>
      <c r="I9" s="264"/>
      <c r="J9" s="264"/>
      <c r="K9" s="357"/>
      <c r="L9" s="372"/>
      <c r="M9" s="361"/>
      <c r="N9" s="261"/>
      <c r="O9" s="262"/>
      <c r="P9" s="376"/>
    </row>
    <row r="10" spans="1:16" s="20" customFormat="1" ht="12">
      <c r="A10" s="191" t="s">
        <v>388</v>
      </c>
      <c r="B10" s="185">
        <f aca="true" t="shared" si="1" ref="B10:F27">G10+L10</f>
        <v>4490</v>
      </c>
      <c r="C10" s="186">
        <f t="shared" si="1"/>
        <v>28</v>
      </c>
      <c r="D10" s="194">
        <f t="shared" si="1"/>
        <v>29</v>
      </c>
      <c r="E10" s="194">
        <f t="shared" si="1"/>
        <v>5</v>
      </c>
      <c r="F10" s="173">
        <f t="shared" si="1"/>
        <v>4428</v>
      </c>
      <c r="G10" s="185">
        <f>SUM(H10:K10)</f>
        <v>2293</v>
      </c>
      <c r="H10" s="174">
        <v>17</v>
      </c>
      <c r="I10" s="194">
        <v>24</v>
      </c>
      <c r="J10" s="194">
        <v>4</v>
      </c>
      <c r="K10" s="174">
        <v>2248</v>
      </c>
      <c r="L10" s="185">
        <f>SUM(M10:P10)</f>
        <v>2197</v>
      </c>
      <c r="M10" s="174">
        <v>11</v>
      </c>
      <c r="N10" s="194">
        <v>5</v>
      </c>
      <c r="O10" s="194">
        <v>1</v>
      </c>
      <c r="P10" s="58">
        <v>2180</v>
      </c>
    </row>
    <row r="11" spans="1:16" s="20" customFormat="1" ht="12">
      <c r="A11" s="191" t="s">
        <v>50</v>
      </c>
      <c r="B11" s="185">
        <f t="shared" si="1"/>
        <v>20500</v>
      </c>
      <c r="C11" s="186">
        <f t="shared" si="1"/>
        <v>241</v>
      </c>
      <c r="D11" s="194">
        <f t="shared" si="1"/>
        <v>159</v>
      </c>
      <c r="E11" s="194">
        <f t="shared" si="1"/>
        <v>69</v>
      </c>
      <c r="F11" s="173">
        <f t="shared" si="1"/>
        <v>20031</v>
      </c>
      <c r="G11" s="185">
        <f aca="true" t="shared" si="2" ref="G11:G26">SUM(H11:K11)</f>
        <v>10607</v>
      </c>
      <c r="H11" s="174">
        <v>183</v>
      </c>
      <c r="I11" s="194">
        <v>112</v>
      </c>
      <c r="J11" s="194">
        <v>46</v>
      </c>
      <c r="K11" s="174">
        <v>10266</v>
      </c>
      <c r="L11" s="185">
        <f aca="true" t="shared" si="3" ref="L11:L26">SUM(M11:P11)</f>
        <v>9893</v>
      </c>
      <c r="M11" s="174">
        <v>58</v>
      </c>
      <c r="N11" s="194">
        <v>47</v>
      </c>
      <c r="O11" s="194">
        <v>23</v>
      </c>
      <c r="P11" s="58">
        <v>9765</v>
      </c>
    </row>
    <row r="12" spans="1:16" s="20" customFormat="1" ht="12">
      <c r="A12" s="191" t="s">
        <v>62</v>
      </c>
      <c r="B12" s="185">
        <f t="shared" si="1"/>
        <v>19284</v>
      </c>
      <c r="C12" s="186">
        <f t="shared" si="1"/>
        <v>403</v>
      </c>
      <c r="D12" s="194">
        <f t="shared" si="1"/>
        <v>239</v>
      </c>
      <c r="E12" s="194">
        <f t="shared" si="1"/>
        <v>87</v>
      </c>
      <c r="F12" s="173">
        <f t="shared" si="1"/>
        <v>18555</v>
      </c>
      <c r="G12" s="185">
        <f t="shared" si="2"/>
        <v>9985</v>
      </c>
      <c r="H12" s="174">
        <v>310</v>
      </c>
      <c r="I12" s="194">
        <v>181</v>
      </c>
      <c r="J12" s="194">
        <v>70</v>
      </c>
      <c r="K12" s="174">
        <v>9424</v>
      </c>
      <c r="L12" s="185">
        <f t="shared" si="3"/>
        <v>9299</v>
      </c>
      <c r="M12" s="174">
        <v>93</v>
      </c>
      <c r="N12" s="194">
        <v>58</v>
      </c>
      <c r="O12" s="194">
        <v>17</v>
      </c>
      <c r="P12" s="58">
        <v>9131</v>
      </c>
    </row>
    <row r="13" spans="1:16" s="20" customFormat="1" ht="12">
      <c r="A13" s="191" t="s">
        <v>74</v>
      </c>
      <c r="B13" s="185">
        <f t="shared" si="1"/>
        <v>20099</v>
      </c>
      <c r="C13" s="186">
        <f t="shared" si="1"/>
        <v>511</v>
      </c>
      <c r="D13" s="194">
        <f t="shared" si="1"/>
        <v>278</v>
      </c>
      <c r="E13" s="194">
        <f t="shared" si="1"/>
        <v>97</v>
      </c>
      <c r="F13" s="173">
        <f t="shared" si="1"/>
        <v>19213</v>
      </c>
      <c r="G13" s="185">
        <f t="shared" si="2"/>
        <v>10478</v>
      </c>
      <c r="H13" s="174">
        <v>403</v>
      </c>
      <c r="I13" s="194">
        <v>210</v>
      </c>
      <c r="J13" s="194">
        <v>72</v>
      </c>
      <c r="K13" s="174">
        <v>9793</v>
      </c>
      <c r="L13" s="185">
        <f t="shared" si="3"/>
        <v>9621</v>
      </c>
      <c r="M13" s="174">
        <v>108</v>
      </c>
      <c r="N13" s="194">
        <v>68</v>
      </c>
      <c r="O13" s="194">
        <v>25</v>
      </c>
      <c r="P13" s="58">
        <v>9420</v>
      </c>
    </row>
    <row r="14" spans="1:16" s="20" customFormat="1" ht="12">
      <c r="A14" s="191" t="s">
        <v>86</v>
      </c>
      <c r="B14" s="185">
        <f t="shared" si="1"/>
        <v>18641</v>
      </c>
      <c r="C14" s="186">
        <f t="shared" si="1"/>
        <v>557</v>
      </c>
      <c r="D14" s="194">
        <f t="shared" si="1"/>
        <v>289</v>
      </c>
      <c r="E14" s="194">
        <f t="shared" si="1"/>
        <v>77</v>
      </c>
      <c r="F14" s="173">
        <f t="shared" si="1"/>
        <v>17718</v>
      </c>
      <c r="G14" s="185">
        <f t="shared" si="2"/>
        <v>9674</v>
      </c>
      <c r="H14" s="174">
        <v>419</v>
      </c>
      <c r="I14" s="194">
        <v>202</v>
      </c>
      <c r="J14" s="194">
        <v>54</v>
      </c>
      <c r="K14" s="174">
        <v>8999</v>
      </c>
      <c r="L14" s="185">
        <f t="shared" si="3"/>
        <v>8967</v>
      </c>
      <c r="M14" s="174">
        <v>138</v>
      </c>
      <c r="N14" s="194">
        <v>87</v>
      </c>
      <c r="O14" s="194">
        <v>23</v>
      </c>
      <c r="P14" s="58">
        <v>8719</v>
      </c>
    </row>
    <row r="15" spans="1:16" s="24" customFormat="1" ht="12">
      <c r="A15" s="191" t="s">
        <v>98</v>
      </c>
      <c r="B15" s="185">
        <f t="shared" si="1"/>
        <v>15607</v>
      </c>
      <c r="C15" s="186">
        <f t="shared" si="1"/>
        <v>525</v>
      </c>
      <c r="D15" s="194">
        <f t="shared" si="1"/>
        <v>299</v>
      </c>
      <c r="E15" s="194">
        <f t="shared" si="1"/>
        <v>85</v>
      </c>
      <c r="F15" s="173">
        <f t="shared" si="1"/>
        <v>14698</v>
      </c>
      <c r="G15" s="185">
        <f t="shared" si="2"/>
        <v>8179</v>
      </c>
      <c r="H15" s="174">
        <v>392</v>
      </c>
      <c r="I15" s="194">
        <v>195</v>
      </c>
      <c r="J15" s="194">
        <v>62</v>
      </c>
      <c r="K15" s="174">
        <v>7530</v>
      </c>
      <c r="L15" s="185">
        <f t="shared" si="3"/>
        <v>7428</v>
      </c>
      <c r="M15" s="174">
        <v>133</v>
      </c>
      <c r="N15" s="194">
        <v>104</v>
      </c>
      <c r="O15" s="194">
        <v>23</v>
      </c>
      <c r="P15" s="58">
        <v>7168</v>
      </c>
    </row>
    <row r="16" spans="1:16" s="20" customFormat="1" ht="12">
      <c r="A16" s="191" t="s">
        <v>110</v>
      </c>
      <c r="B16" s="185">
        <f t="shared" si="1"/>
        <v>13244</v>
      </c>
      <c r="C16" s="186">
        <f t="shared" si="1"/>
        <v>555</v>
      </c>
      <c r="D16" s="194">
        <f t="shared" si="1"/>
        <v>284</v>
      </c>
      <c r="E16" s="194">
        <f t="shared" si="1"/>
        <v>102</v>
      </c>
      <c r="F16" s="173">
        <f t="shared" si="1"/>
        <v>12303</v>
      </c>
      <c r="G16" s="185">
        <f t="shared" si="2"/>
        <v>7013</v>
      </c>
      <c r="H16" s="174">
        <v>390</v>
      </c>
      <c r="I16" s="194">
        <v>165</v>
      </c>
      <c r="J16" s="194">
        <v>65</v>
      </c>
      <c r="K16" s="174">
        <v>6393</v>
      </c>
      <c r="L16" s="185">
        <f t="shared" si="3"/>
        <v>6231</v>
      </c>
      <c r="M16" s="174">
        <v>165</v>
      </c>
      <c r="N16" s="194">
        <v>119</v>
      </c>
      <c r="O16" s="194">
        <v>37</v>
      </c>
      <c r="P16" s="58">
        <v>5910</v>
      </c>
    </row>
    <row r="17" spans="1:16" s="20" customFormat="1" ht="12">
      <c r="A17" s="191" t="s">
        <v>122</v>
      </c>
      <c r="B17" s="185">
        <f t="shared" si="1"/>
        <v>9900</v>
      </c>
      <c r="C17" s="186">
        <f t="shared" si="1"/>
        <v>652</v>
      </c>
      <c r="D17" s="194">
        <f t="shared" si="1"/>
        <v>277</v>
      </c>
      <c r="E17" s="194">
        <f t="shared" si="1"/>
        <v>90</v>
      </c>
      <c r="F17" s="173">
        <f t="shared" si="1"/>
        <v>8881</v>
      </c>
      <c r="G17" s="185">
        <f t="shared" si="2"/>
        <v>5268</v>
      </c>
      <c r="H17" s="174">
        <v>421</v>
      </c>
      <c r="I17" s="194">
        <v>157</v>
      </c>
      <c r="J17" s="194">
        <v>50</v>
      </c>
      <c r="K17" s="174">
        <v>4640</v>
      </c>
      <c r="L17" s="185">
        <f t="shared" si="3"/>
        <v>4632</v>
      </c>
      <c r="M17" s="174">
        <v>231</v>
      </c>
      <c r="N17" s="194">
        <v>120</v>
      </c>
      <c r="O17" s="194">
        <v>40</v>
      </c>
      <c r="P17" s="58">
        <v>4241</v>
      </c>
    </row>
    <row r="18" spans="1:16" s="20" customFormat="1" ht="12">
      <c r="A18" s="191" t="s">
        <v>134</v>
      </c>
      <c r="B18" s="185">
        <f t="shared" si="1"/>
        <v>8464</v>
      </c>
      <c r="C18" s="186">
        <f t="shared" si="1"/>
        <v>998</v>
      </c>
      <c r="D18" s="194">
        <f t="shared" si="1"/>
        <v>392</v>
      </c>
      <c r="E18" s="194">
        <f t="shared" si="1"/>
        <v>117</v>
      </c>
      <c r="F18" s="173">
        <f t="shared" si="1"/>
        <v>6957</v>
      </c>
      <c r="G18" s="185">
        <f t="shared" si="2"/>
        <v>4571</v>
      </c>
      <c r="H18" s="174">
        <v>575</v>
      </c>
      <c r="I18" s="194">
        <v>233</v>
      </c>
      <c r="J18" s="194">
        <v>65</v>
      </c>
      <c r="K18" s="174">
        <v>3698</v>
      </c>
      <c r="L18" s="185">
        <f t="shared" si="3"/>
        <v>3893</v>
      </c>
      <c r="M18" s="174">
        <v>423</v>
      </c>
      <c r="N18" s="194">
        <v>159</v>
      </c>
      <c r="O18" s="194">
        <v>52</v>
      </c>
      <c r="P18" s="58">
        <v>3259</v>
      </c>
    </row>
    <row r="19" spans="1:16" s="20" customFormat="1" ht="12">
      <c r="A19" s="191" t="s">
        <v>146</v>
      </c>
      <c r="B19" s="185">
        <f t="shared" si="1"/>
        <v>6553</v>
      </c>
      <c r="C19" s="186">
        <f t="shared" si="1"/>
        <v>1370</v>
      </c>
      <c r="D19" s="194">
        <f t="shared" si="1"/>
        <v>442</v>
      </c>
      <c r="E19" s="194">
        <f t="shared" si="1"/>
        <v>106</v>
      </c>
      <c r="F19" s="173">
        <f t="shared" si="1"/>
        <v>4635</v>
      </c>
      <c r="G19" s="185">
        <f t="shared" si="2"/>
        <v>3479</v>
      </c>
      <c r="H19" s="174">
        <v>801</v>
      </c>
      <c r="I19" s="194">
        <v>246</v>
      </c>
      <c r="J19" s="194">
        <v>55</v>
      </c>
      <c r="K19" s="174">
        <v>2377</v>
      </c>
      <c r="L19" s="185">
        <f t="shared" si="3"/>
        <v>3074</v>
      </c>
      <c r="M19" s="174">
        <v>569</v>
      </c>
      <c r="N19" s="194">
        <v>196</v>
      </c>
      <c r="O19" s="194">
        <v>51</v>
      </c>
      <c r="P19" s="58">
        <v>2258</v>
      </c>
    </row>
    <row r="20" spans="1:16" s="20" customFormat="1" ht="12">
      <c r="A20" s="191" t="s">
        <v>158</v>
      </c>
      <c r="B20" s="185">
        <f t="shared" si="1"/>
        <v>5106</v>
      </c>
      <c r="C20" s="186">
        <f t="shared" si="1"/>
        <v>1446</v>
      </c>
      <c r="D20" s="194">
        <f t="shared" si="1"/>
        <v>448</v>
      </c>
      <c r="E20" s="194">
        <f t="shared" si="1"/>
        <v>128</v>
      </c>
      <c r="F20" s="173">
        <f t="shared" si="1"/>
        <v>3084</v>
      </c>
      <c r="G20" s="185">
        <f t="shared" si="2"/>
        <v>2657</v>
      </c>
      <c r="H20" s="174">
        <v>826</v>
      </c>
      <c r="I20" s="194">
        <v>211</v>
      </c>
      <c r="J20" s="194">
        <v>58</v>
      </c>
      <c r="K20" s="174">
        <v>1562</v>
      </c>
      <c r="L20" s="185">
        <f t="shared" si="3"/>
        <v>2449</v>
      </c>
      <c r="M20" s="174">
        <v>620</v>
      </c>
      <c r="N20" s="194">
        <v>237</v>
      </c>
      <c r="O20" s="194">
        <v>70</v>
      </c>
      <c r="P20" s="58">
        <v>1522</v>
      </c>
    </row>
    <row r="21" spans="1:16" s="20" customFormat="1" ht="12">
      <c r="A21" s="191" t="s">
        <v>170</v>
      </c>
      <c r="B21" s="185">
        <f t="shared" si="1"/>
        <v>3478</v>
      </c>
      <c r="C21" s="186">
        <f t="shared" si="1"/>
        <v>1177</v>
      </c>
      <c r="D21" s="194">
        <f t="shared" si="1"/>
        <v>326</v>
      </c>
      <c r="E21" s="194">
        <f t="shared" si="1"/>
        <v>78</v>
      </c>
      <c r="F21" s="173">
        <f t="shared" si="1"/>
        <v>1897</v>
      </c>
      <c r="G21" s="185">
        <f t="shared" si="2"/>
        <v>1802</v>
      </c>
      <c r="H21" s="174">
        <v>641</v>
      </c>
      <c r="I21" s="194">
        <v>154</v>
      </c>
      <c r="J21" s="194">
        <v>38</v>
      </c>
      <c r="K21" s="174">
        <v>969</v>
      </c>
      <c r="L21" s="185">
        <f t="shared" si="3"/>
        <v>1676</v>
      </c>
      <c r="M21" s="174">
        <v>536</v>
      </c>
      <c r="N21" s="194">
        <v>172</v>
      </c>
      <c r="O21" s="194">
        <v>40</v>
      </c>
      <c r="P21" s="58">
        <v>928</v>
      </c>
    </row>
    <row r="22" spans="1:16" s="20" customFormat="1" ht="12">
      <c r="A22" s="191" t="s">
        <v>182</v>
      </c>
      <c r="B22" s="185">
        <f t="shared" si="1"/>
        <v>2360</v>
      </c>
      <c r="C22" s="186">
        <f t="shared" si="1"/>
        <v>933</v>
      </c>
      <c r="D22" s="194">
        <f t="shared" si="1"/>
        <v>190</v>
      </c>
      <c r="E22" s="194">
        <f t="shared" si="1"/>
        <v>47</v>
      </c>
      <c r="F22" s="173">
        <f t="shared" si="1"/>
        <v>1190</v>
      </c>
      <c r="G22" s="185">
        <f t="shared" si="2"/>
        <v>1127</v>
      </c>
      <c r="H22" s="174">
        <v>470</v>
      </c>
      <c r="I22" s="194">
        <v>89</v>
      </c>
      <c r="J22" s="194">
        <v>17</v>
      </c>
      <c r="K22" s="174">
        <v>551</v>
      </c>
      <c r="L22" s="185">
        <f t="shared" si="3"/>
        <v>1233</v>
      </c>
      <c r="M22" s="174">
        <v>463</v>
      </c>
      <c r="N22" s="194">
        <v>101</v>
      </c>
      <c r="O22" s="194">
        <v>30</v>
      </c>
      <c r="P22" s="58">
        <v>639</v>
      </c>
    </row>
    <row r="23" spans="1:16" s="20" customFormat="1" ht="12">
      <c r="A23" s="191" t="s">
        <v>194</v>
      </c>
      <c r="B23" s="185">
        <f t="shared" si="1"/>
        <v>1226</v>
      </c>
      <c r="C23" s="186">
        <f t="shared" si="1"/>
        <v>549</v>
      </c>
      <c r="D23" s="194">
        <f t="shared" si="1"/>
        <v>98</v>
      </c>
      <c r="E23" s="194">
        <f t="shared" si="1"/>
        <v>30</v>
      </c>
      <c r="F23" s="173">
        <f t="shared" si="1"/>
        <v>549</v>
      </c>
      <c r="G23" s="185">
        <f t="shared" si="2"/>
        <v>559</v>
      </c>
      <c r="H23" s="174">
        <v>259</v>
      </c>
      <c r="I23" s="194">
        <v>43</v>
      </c>
      <c r="J23" s="194">
        <v>15</v>
      </c>
      <c r="K23" s="174">
        <v>242</v>
      </c>
      <c r="L23" s="185">
        <f t="shared" si="3"/>
        <v>667</v>
      </c>
      <c r="M23" s="174">
        <v>290</v>
      </c>
      <c r="N23" s="194">
        <v>55</v>
      </c>
      <c r="O23" s="194">
        <v>15</v>
      </c>
      <c r="P23" s="58">
        <v>307</v>
      </c>
    </row>
    <row r="24" spans="1:16" s="20" customFormat="1" ht="12">
      <c r="A24" s="191" t="s">
        <v>206</v>
      </c>
      <c r="B24" s="185">
        <f t="shared" si="1"/>
        <v>714</v>
      </c>
      <c r="C24" s="186">
        <f t="shared" si="1"/>
        <v>320</v>
      </c>
      <c r="D24" s="194">
        <f t="shared" si="1"/>
        <v>54</v>
      </c>
      <c r="E24" s="194">
        <f t="shared" si="1"/>
        <v>14</v>
      </c>
      <c r="F24" s="173">
        <f t="shared" si="1"/>
        <v>326</v>
      </c>
      <c r="G24" s="185">
        <f t="shared" si="2"/>
        <v>272</v>
      </c>
      <c r="H24" s="174">
        <v>122</v>
      </c>
      <c r="I24" s="194">
        <v>12</v>
      </c>
      <c r="J24" s="194">
        <v>3</v>
      </c>
      <c r="K24" s="174">
        <v>135</v>
      </c>
      <c r="L24" s="185">
        <f t="shared" si="3"/>
        <v>442</v>
      </c>
      <c r="M24" s="174">
        <v>198</v>
      </c>
      <c r="N24" s="194">
        <v>42</v>
      </c>
      <c r="O24" s="194">
        <v>11</v>
      </c>
      <c r="P24" s="58">
        <v>191</v>
      </c>
    </row>
    <row r="25" spans="1:16" s="20" customFormat="1" ht="12">
      <c r="A25" s="191" t="s">
        <v>218</v>
      </c>
      <c r="B25" s="185">
        <f t="shared" si="1"/>
        <v>235</v>
      </c>
      <c r="C25" s="186">
        <f t="shared" si="1"/>
        <v>97</v>
      </c>
      <c r="D25" s="194">
        <f t="shared" si="1"/>
        <v>15</v>
      </c>
      <c r="E25" s="194">
        <f t="shared" si="1"/>
        <v>5</v>
      </c>
      <c r="F25" s="173">
        <f t="shared" si="1"/>
        <v>118</v>
      </c>
      <c r="G25" s="185">
        <f t="shared" si="2"/>
        <v>74</v>
      </c>
      <c r="H25" s="174">
        <v>35</v>
      </c>
      <c r="I25" s="194">
        <v>4</v>
      </c>
      <c r="J25" s="194">
        <v>2</v>
      </c>
      <c r="K25" s="174">
        <v>33</v>
      </c>
      <c r="L25" s="185">
        <f t="shared" si="3"/>
        <v>161</v>
      </c>
      <c r="M25" s="174">
        <v>62</v>
      </c>
      <c r="N25" s="194">
        <v>11</v>
      </c>
      <c r="O25" s="194">
        <v>3</v>
      </c>
      <c r="P25" s="58">
        <v>85</v>
      </c>
    </row>
    <row r="26" spans="1:16" s="20" customFormat="1" ht="12">
      <c r="A26" s="191" t="s">
        <v>230</v>
      </c>
      <c r="B26" s="185">
        <f t="shared" si="1"/>
        <v>74</v>
      </c>
      <c r="C26" s="186">
        <f t="shared" si="1"/>
        <v>30</v>
      </c>
      <c r="D26" s="194">
        <f t="shared" si="1"/>
        <v>6</v>
      </c>
      <c r="E26" s="194">
        <f t="shared" si="1"/>
        <v>1</v>
      </c>
      <c r="F26" s="173">
        <f t="shared" si="1"/>
        <v>37</v>
      </c>
      <c r="G26" s="185">
        <f t="shared" si="2"/>
        <v>26</v>
      </c>
      <c r="H26" s="174">
        <v>7</v>
      </c>
      <c r="I26" s="194">
        <v>2</v>
      </c>
      <c r="J26" s="194">
        <v>0</v>
      </c>
      <c r="K26" s="174">
        <v>17</v>
      </c>
      <c r="L26" s="185">
        <f t="shared" si="3"/>
        <v>48</v>
      </c>
      <c r="M26" s="174">
        <v>23</v>
      </c>
      <c r="N26" s="194">
        <v>4</v>
      </c>
      <c r="O26" s="194">
        <v>1</v>
      </c>
      <c r="P26" s="58">
        <v>20</v>
      </c>
    </row>
    <row r="27" spans="1:16" s="20" customFormat="1" ht="12">
      <c r="A27" s="191" t="s">
        <v>242</v>
      </c>
      <c r="B27" s="185">
        <f t="shared" si="1"/>
        <v>18</v>
      </c>
      <c r="C27" s="186">
        <f t="shared" si="1"/>
        <v>10</v>
      </c>
      <c r="D27" s="194">
        <f t="shared" si="1"/>
        <v>2</v>
      </c>
      <c r="E27" s="194">
        <f t="shared" si="1"/>
        <v>0</v>
      </c>
      <c r="F27" s="173">
        <f t="shared" si="1"/>
        <v>6</v>
      </c>
      <c r="G27" s="185">
        <f>SUM(H27:K27)</f>
        <v>10</v>
      </c>
      <c r="H27" s="174">
        <v>6</v>
      </c>
      <c r="I27" s="194">
        <v>1</v>
      </c>
      <c r="J27" s="194">
        <v>0</v>
      </c>
      <c r="K27" s="174">
        <v>3</v>
      </c>
      <c r="L27" s="185">
        <f>SUM(M27:P27)</f>
        <v>8</v>
      </c>
      <c r="M27" s="174">
        <v>4</v>
      </c>
      <c r="N27" s="194">
        <v>1</v>
      </c>
      <c r="O27" s="194">
        <v>0</v>
      </c>
      <c r="P27" s="58">
        <v>3</v>
      </c>
    </row>
    <row r="28" spans="1:16" s="20" customFormat="1" ht="12.75">
      <c r="A28" s="360"/>
      <c r="B28" s="252"/>
      <c r="C28" s="377"/>
      <c r="D28" s="268"/>
      <c r="E28" s="268"/>
      <c r="F28" s="378"/>
      <c r="G28" s="252"/>
      <c r="H28" s="378"/>
      <c r="I28" s="268"/>
      <c r="J28" s="268"/>
      <c r="K28" s="378"/>
      <c r="L28" s="379"/>
      <c r="M28" s="380"/>
      <c r="N28" s="381"/>
      <c r="O28" s="381"/>
      <c r="P28" s="382"/>
    </row>
    <row r="29" spans="1:16" s="20" customFormat="1" ht="1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73"/>
      <c r="N29" s="73"/>
      <c r="O29" s="73"/>
      <c r="P29" s="24"/>
    </row>
    <row r="30" spans="2:16" ht="12.75" customHeight="1">
      <c r="B30" s="39"/>
      <c r="C30" s="39"/>
      <c r="D30" s="39"/>
      <c r="P30" s="24"/>
    </row>
  </sheetData>
  <printOptions horizontalCentered="1"/>
  <pageMargins left="1.1811023622047245" right="0.7874015748031497" top="0.7874015748031497" bottom="0.7874015748031497" header="0.1968503937007874" footer="0.196850393700787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28125" style="8" customWidth="1"/>
    <col min="2" max="2" width="7.7109375" style="3" customWidth="1"/>
    <col min="3" max="3" width="10.7109375" style="3" customWidth="1"/>
    <col min="4" max="4" width="5.7109375" style="3" customWidth="1"/>
    <col min="5" max="6" width="6.57421875" style="3" customWidth="1"/>
    <col min="7" max="7" width="7.7109375" style="3" customWidth="1"/>
    <col min="8" max="8" width="10.7109375" style="3" customWidth="1"/>
    <col min="9" max="9" width="4.8515625" style="3" customWidth="1"/>
    <col min="10" max="10" width="5.8515625" style="3" customWidth="1"/>
    <col min="11" max="11" width="6.28125" style="3" customWidth="1"/>
    <col min="12" max="12" width="7.7109375" style="6" customWidth="1"/>
    <col min="13" max="13" width="10.7109375" style="6" customWidth="1"/>
    <col min="14" max="14" width="4.8515625" style="6" customWidth="1"/>
    <col min="15" max="15" width="5.8515625" style="6" customWidth="1"/>
    <col min="16" max="16" width="6.140625" style="1" customWidth="1"/>
    <col min="17" max="16384" width="11.421875" style="1" customWidth="1"/>
  </cols>
  <sheetData>
    <row r="1" spans="1:15" s="12" customFormat="1" ht="11.25">
      <c r="A1" s="7" t="s">
        <v>389</v>
      </c>
      <c r="B1" s="1"/>
      <c r="C1" s="1"/>
      <c r="D1" s="1"/>
      <c r="E1" s="1"/>
      <c r="F1" s="1"/>
      <c r="G1" s="10"/>
      <c r="H1" s="10"/>
      <c r="I1" s="10"/>
      <c r="J1" s="10"/>
      <c r="K1" s="10"/>
      <c r="L1" s="11"/>
      <c r="M1" s="11"/>
      <c r="N1" s="11"/>
      <c r="O1" s="11"/>
    </row>
    <row r="2" spans="1:15" s="2" customFormat="1" ht="11.25">
      <c r="A2" s="141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6"/>
      <c r="M2" s="6"/>
      <c r="N2" s="6"/>
      <c r="O2" s="6"/>
    </row>
    <row r="3" spans="1:16" s="2" customFormat="1" ht="12.75">
      <c r="A3" s="155" t="s">
        <v>258</v>
      </c>
      <c r="B3" s="238" t="s">
        <v>381</v>
      </c>
      <c r="C3" s="78"/>
      <c r="D3" s="78"/>
      <c r="E3" s="78"/>
      <c r="F3" s="305"/>
      <c r="G3" s="225" t="s">
        <v>332</v>
      </c>
      <c r="H3" s="78"/>
      <c r="I3" s="78"/>
      <c r="J3" s="78"/>
      <c r="K3" s="305"/>
      <c r="L3" s="226" t="s">
        <v>333</v>
      </c>
      <c r="M3" s="49"/>
      <c r="N3" s="49"/>
      <c r="O3" s="49"/>
      <c r="P3" s="385"/>
    </row>
    <row r="4" spans="1:16" s="2" customFormat="1" ht="11.25">
      <c r="A4" s="156" t="s">
        <v>260</v>
      </c>
      <c r="B4" s="362" t="s">
        <v>14</v>
      </c>
      <c r="C4" s="363" t="s">
        <v>382</v>
      </c>
      <c r="D4" s="364" t="s">
        <v>383</v>
      </c>
      <c r="E4" s="364" t="s">
        <v>383</v>
      </c>
      <c r="F4" s="365" t="s">
        <v>384</v>
      </c>
      <c r="G4" s="362" t="s">
        <v>14</v>
      </c>
      <c r="H4" s="363" t="s">
        <v>382</v>
      </c>
      <c r="I4" s="364" t="s">
        <v>383</v>
      </c>
      <c r="J4" s="364" t="s">
        <v>383</v>
      </c>
      <c r="K4" s="365" t="s">
        <v>384</v>
      </c>
      <c r="L4" s="362" t="s">
        <v>14</v>
      </c>
      <c r="M4" s="363" t="s">
        <v>382</v>
      </c>
      <c r="N4" s="364" t="s">
        <v>383</v>
      </c>
      <c r="O4" s="364" t="s">
        <v>383</v>
      </c>
      <c r="P4" s="365" t="s">
        <v>384</v>
      </c>
    </row>
    <row r="5" spans="1:16" ht="11.25">
      <c r="A5" s="193"/>
      <c r="B5" s="367"/>
      <c r="C5" s="368" t="s">
        <v>385</v>
      </c>
      <c r="D5" s="189"/>
      <c r="E5" s="189" t="s">
        <v>386</v>
      </c>
      <c r="F5" s="170" t="s">
        <v>387</v>
      </c>
      <c r="G5" s="367"/>
      <c r="H5" s="368" t="s">
        <v>385</v>
      </c>
      <c r="I5" s="189"/>
      <c r="J5" s="189" t="s">
        <v>386</v>
      </c>
      <c r="K5" s="170" t="s">
        <v>387</v>
      </c>
      <c r="L5" s="367"/>
      <c r="M5" s="368" t="s">
        <v>385</v>
      </c>
      <c r="N5" s="189"/>
      <c r="O5" s="189" t="s">
        <v>386</v>
      </c>
      <c r="P5" s="170" t="s">
        <v>387</v>
      </c>
    </row>
    <row r="6" spans="1:16" ht="11.25">
      <c r="A6" s="156"/>
      <c r="B6" s="386"/>
      <c r="C6" s="386"/>
      <c r="D6" s="386"/>
      <c r="E6" s="386"/>
      <c r="F6" s="356"/>
      <c r="G6" s="386"/>
      <c r="H6" s="386"/>
      <c r="I6" s="386"/>
      <c r="J6" s="386"/>
      <c r="K6" s="356"/>
      <c r="L6" s="386"/>
      <c r="M6" s="386"/>
      <c r="N6" s="386"/>
      <c r="O6" s="386"/>
      <c r="P6" s="391"/>
    </row>
    <row r="7" spans="1:16" s="57" customFormat="1" ht="11.25">
      <c r="A7" s="175" t="s">
        <v>272</v>
      </c>
      <c r="B7" s="183"/>
      <c r="C7" s="183"/>
      <c r="D7" s="183"/>
      <c r="E7" s="183"/>
      <c r="F7" s="54"/>
      <c r="G7" s="183"/>
      <c r="H7" s="183"/>
      <c r="I7" s="183"/>
      <c r="J7" s="183"/>
      <c r="K7" s="54"/>
      <c r="L7" s="389"/>
      <c r="M7" s="389"/>
      <c r="N7" s="390"/>
      <c r="O7" s="389"/>
      <c r="P7" s="392"/>
    </row>
    <row r="8" spans="1:16" s="84" customFormat="1" ht="11.25">
      <c r="A8" s="176" t="s">
        <v>5</v>
      </c>
      <c r="B8" s="387">
        <f>G8+L8</f>
        <v>149993</v>
      </c>
      <c r="C8" s="387">
        <f>H8+M8</f>
        <v>10402</v>
      </c>
      <c r="D8" s="387">
        <f>I8+N8</f>
        <v>3827</v>
      </c>
      <c r="E8" s="387">
        <f>J8+O8</f>
        <v>1138</v>
      </c>
      <c r="F8" s="82">
        <f>K8+P8</f>
        <v>134626</v>
      </c>
      <c r="G8" s="387">
        <f>SUM(G10,G26,G36,G45,G53)</f>
        <v>78074</v>
      </c>
      <c r="H8" s="387">
        <f aca="true" t="shared" si="0" ref="H8:P8">SUM(H10,H26,H36,H45,H53)</f>
        <v>6277</v>
      </c>
      <c r="I8" s="387">
        <f t="shared" si="0"/>
        <v>2241</v>
      </c>
      <c r="J8" s="387">
        <f t="shared" si="0"/>
        <v>676</v>
      </c>
      <c r="K8" s="82">
        <f t="shared" si="0"/>
        <v>68880</v>
      </c>
      <c r="L8" s="387">
        <f t="shared" si="0"/>
        <v>71919</v>
      </c>
      <c r="M8" s="387">
        <f t="shared" si="0"/>
        <v>4125</v>
      </c>
      <c r="N8" s="387">
        <f t="shared" si="0"/>
        <v>1586</v>
      </c>
      <c r="O8" s="387">
        <f t="shared" si="0"/>
        <v>462</v>
      </c>
      <c r="P8" s="82">
        <f t="shared" si="0"/>
        <v>65746</v>
      </c>
    </row>
    <row r="9" spans="1:16" s="57" customFormat="1" ht="11.25">
      <c r="A9" s="177"/>
      <c r="B9" s="183"/>
      <c r="C9" s="183"/>
      <c r="D9" s="183"/>
      <c r="E9" s="183"/>
      <c r="F9" s="54"/>
      <c r="G9" s="183"/>
      <c r="H9" s="183"/>
      <c r="I9" s="183"/>
      <c r="J9" s="183"/>
      <c r="K9" s="54"/>
      <c r="L9" s="389"/>
      <c r="M9" s="389"/>
      <c r="N9" s="390"/>
      <c r="O9" s="389"/>
      <c r="P9" s="392"/>
    </row>
    <row r="10" spans="1:16" s="84" customFormat="1" ht="11.25">
      <c r="A10" s="384" t="s">
        <v>273</v>
      </c>
      <c r="B10" s="387">
        <f>G10+L10</f>
        <v>112706</v>
      </c>
      <c r="C10" s="387">
        <f>H10+M10</f>
        <v>5330</v>
      </c>
      <c r="D10" s="387">
        <f>I10+N10</f>
        <v>2658</v>
      </c>
      <c r="E10" s="387">
        <f>J10+O10</f>
        <v>732</v>
      </c>
      <c r="F10" s="82">
        <f>K10+P10</f>
        <v>103986</v>
      </c>
      <c r="G10" s="387">
        <f aca="true" t="shared" si="1" ref="G10:P10">SUM(G12:G24)</f>
        <v>57484</v>
      </c>
      <c r="H10" s="387">
        <f t="shared" si="1"/>
        <v>3160</v>
      </c>
      <c r="I10" s="387">
        <f t="shared" si="1"/>
        <v>1492</v>
      </c>
      <c r="J10" s="387">
        <f t="shared" si="1"/>
        <v>418</v>
      </c>
      <c r="K10" s="82">
        <f t="shared" si="1"/>
        <v>52414</v>
      </c>
      <c r="L10" s="387">
        <f t="shared" si="1"/>
        <v>55222</v>
      </c>
      <c r="M10" s="387">
        <f t="shared" si="1"/>
        <v>2170</v>
      </c>
      <c r="N10" s="387">
        <f t="shared" si="1"/>
        <v>1166</v>
      </c>
      <c r="O10" s="387">
        <f t="shared" si="1"/>
        <v>314</v>
      </c>
      <c r="P10" s="82">
        <f t="shared" si="1"/>
        <v>51572</v>
      </c>
    </row>
    <row r="11" spans="1:16" s="4" customFormat="1" ht="6" customHeight="1">
      <c r="A11" s="177"/>
      <c r="B11" s="388"/>
      <c r="C11" s="183"/>
      <c r="D11" s="183"/>
      <c r="E11" s="183"/>
      <c r="F11" s="54"/>
      <c r="G11" s="183"/>
      <c r="H11" s="183"/>
      <c r="I11" s="183"/>
      <c r="J11" s="183"/>
      <c r="K11" s="54"/>
      <c r="L11" s="183"/>
      <c r="M11" s="183"/>
      <c r="N11" s="183"/>
      <c r="O11" s="183"/>
      <c r="P11" s="393"/>
    </row>
    <row r="12" spans="1:16" s="4" customFormat="1" ht="11.25">
      <c r="A12" s="177" t="s">
        <v>274</v>
      </c>
      <c r="B12" s="186">
        <f>G12+L12</f>
        <v>6287</v>
      </c>
      <c r="C12" s="186">
        <f>H12+M12</f>
        <v>253</v>
      </c>
      <c r="D12" s="186">
        <f>I12+N12</f>
        <v>121</v>
      </c>
      <c r="E12" s="186">
        <f>J12+O12</f>
        <v>43</v>
      </c>
      <c r="F12" s="58">
        <f>K12+P12</f>
        <v>5870</v>
      </c>
      <c r="G12" s="186">
        <v>3230</v>
      </c>
      <c r="H12" s="186">
        <v>140</v>
      </c>
      <c r="I12" s="186">
        <v>47</v>
      </c>
      <c r="J12" s="186">
        <v>26</v>
      </c>
      <c r="K12" s="58">
        <v>3017</v>
      </c>
      <c r="L12" s="186">
        <v>3057</v>
      </c>
      <c r="M12" s="186">
        <v>113</v>
      </c>
      <c r="N12" s="186">
        <v>74</v>
      </c>
      <c r="O12" s="186">
        <v>17</v>
      </c>
      <c r="P12" s="58">
        <v>2853</v>
      </c>
    </row>
    <row r="13" spans="1:16" s="4" customFormat="1" ht="11.25">
      <c r="A13" s="177" t="s">
        <v>275</v>
      </c>
      <c r="B13" s="186">
        <f aca="true" t="shared" si="2" ref="B13:E24">G13+L13</f>
        <v>17852</v>
      </c>
      <c r="C13" s="186">
        <f t="shared" si="2"/>
        <v>789</v>
      </c>
      <c r="D13" s="186">
        <f t="shared" si="2"/>
        <v>442</v>
      </c>
      <c r="E13" s="186">
        <f t="shared" si="2"/>
        <v>93</v>
      </c>
      <c r="F13" s="58">
        <f aca="true" t="shared" si="3" ref="F13:F24">K13+P13</f>
        <v>16528</v>
      </c>
      <c r="G13" s="186">
        <v>9132</v>
      </c>
      <c r="H13" s="186">
        <v>459</v>
      </c>
      <c r="I13" s="186">
        <v>242</v>
      </c>
      <c r="J13" s="186">
        <v>53</v>
      </c>
      <c r="K13" s="58">
        <v>8378</v>
      </c>
      <c r="L13" s="186">
        <v>8720</v>
      </c>
      <c r="M13" s="186">
        <v>330</v>
      </c>
      <c r="N13" s="186">
        <v>200</v>
      </c>
      <c r="O13" s="186">
        <v>40</v>
      </c>
      <c r="P13" s="58">
        <v>8150</v>
      </c>
    </row>
    <row r="14" spans="1:16" s="4" customFormat="1" ht="11.25">
      <c r="A14" s="177" t="s">
        <v>276</v>
      </c>
      <c r="B14" s="186">
        <f t="shared" si="2"/>
        <v>4666</v>
      </c>
      <c r="C14" s="186">
        <f t="shared" si="2"/>
        <v>251</v>
      </c>
      <c r="D14" s="186">
        <f t="shared" si="2"/>
        <v>65</v>
      </c>
      <c r="E14" s="186">
        <f t="shared" si="2"/>
        <v>34</v>
      </c>
      <c r="F14" s="58">
        <f t="shared" si="3"/>
        <v>4316</v>
      </c>
      <c r="G14" s="186">
        <v>2400</v>
      </c>
      <c r="H14" s="186">
        <v>150</v>
      </c>
      <c r="I14" s="186">
        <v>34</v>
      </c>
      <c r="J14" s="186">
        <v>21</v>
      </c>
      <c r="K14" s="58">
        <v>2195</v>
      </c>
      <c r="L14" s="186">
        <v>2266</v>
      </c>
      <c r="M14" s="186">
        <v>101</v>
      </c>
      <c r="N14" s="186">
        <v>31</v>
      </c>
      <c r="O14" s="186">
        <v>13</v>
      </c>
      <c r="P14" s="58">
        <v>2121</v>
      </c>
    </row>
    <row r="15" spans="1:16" s="4" customFormat="1" ht="11.25">
      <c r="A15" s="177" t="s">
        <v>277</v>
      </c>
      <c r="B15" s="186">
        <f t="shared" si="2"/>
        <v>8097</v>
      </c>
      <c r="C15" s="186">
        <f t="shared" si="2"/>
        <v>301</v>
      </c>
      <c r="D15" s="186">
        <f t="shared" si="2"/>
        <v>118</v>
      </c>
      <c r="E15" s="186">
        <f t="shared" si="2"/>
        <v>56</v>
      </c>
      <c r="F15" s="58">
        <f t="shared" si="3"/>
        <v>7622</v>
      </c>
      <c r="G15" s="186">
        <v>4098</v>
      </c>
      <c r="H15" s="186">
        <v>184</v>
      </c>
      <c r="I15" s="186">
        <v>67</v>
      </c>
      <c r="J15" s="186">
        <v>35</v>
      </c>
      <c r="K15" s="58">
        <v>3812</v>
      </c>
      <c r="L15" s="186">
        <v>3999</v>
      </c>
      <c r="M15" s="186">
        <v>117</v>
      </c>
      <c r="N15" s="186">
        <v>51</v>
      </c>
      <c r="O15" s="186">
        <v>21</v>
      </c>
      <c r="P15" s="58">
        <v>3810</v>
      </c>
    </row>
    <row r="16" spans="1:16" s="4" customFormat="1" ht="11.25">
      <c r="A16" s="177" t="s">
        <v>278</v>
      </c>
      <c r="B16" s="186">
        <f t="shared" si="2"/>
        <v>8126</v>
      </c>
      <c r="C16" s="186">
        <f t="shared" si="2"/>
        <v>584</v>
      </c>
      <c r="D16" s="186">
        <f t="shared" si="2"/>
        <v>264</v>
      </c>
      <c r="E16" s="186">
        <f t="shared" si="2"/>
        <v>109</v>
      </c>
      <c r="F16" s="58">
        <f t="shared" si="3"/>
        <v>7169</v>
      </c>
      <c r="G16" s="186">
        <v>4247</v>
      </c>
      <c r="H16" s="186">
        <v>375</v>
      </c>
      <c r="I16" s="186">
        <v>171</v>
      </c>
      <c r="J16" s="186">
        <v>66</v>
      </c>
      <c r="K16" s="58">
        <v>3635</v>
      </c>
      <c r="L16" s="186">
        <v>3879</v>
      </c>
      <c r="M16" s="186">
        <v>209</v>
      </c>
      <c r="N16" s="186">
        <v>93</v>
      </c>
      <c r="O16" s="186">
        <v>43</v>
      </c>
      <c r="P16" s="58">
        <v>3534</v>
      </c>
    </row>
    <row r="17" spans="1:16" s="57" customFormat="1" ht="11.25">
      <c r="A17" s="177" t="s">
        <v>279</v>
      </c>
      <c r="B17" s="186">
        <f t="shared" si="2"/>
        <v>6949</v>
      </c>
      <c r="C17" s="186">
        <f t="shared" si="2"/>
        <v>437</v>
      </c>
      <c r="D17" s="186">
        <f t="shared" si="2"/>
        <v>149</v>
      </c>
      <c r="E17" s="186">
        <f t="shared" si="2"/>
        <v>34</v>
      </c>
      <c r="F17" s="58">
        <f t="shared" si="3"/>
        <v>6329</v>
      </c>
      <c r="G17" s="186">
        <v>3496</v>
      </c>
      <c r="H17" s="186">
        <v>276</v>
      </c>
      <c r="I17" s="186">
        <v>87</v>
      </c>
      <c r="J17" s="186">
        <v>23</v>
      </c>
      <c r="K17" s="58">
        <v>3110</v>
      </c>
      <c r="L17" s="186">
        <v>3453</v>
      </c>
      <c r="M17" s="186">
        <v>161</v>
      </c>
      <c r="N17" s="186">
        <v>62</v>
      </c>
      <c r="O17" s="186">
        <v>11</v>
      </c>
      <c r="P17" s="58">
        <v>3219</v>
      </c>
    </row>
    <row r="18" spans="1:16" s="4" customFormat="1" ht="11.25">
      <c r="A18" s="177" t="s">
        <v>280</v>
      </c>
      <c r="B18" s="186">
        <f t="shared" si="2"/>
        <v>5211</v>
      </c>
      <c r="C18" s="186">
        <f t="shared" si="2"/>
        <v>431</v>
      </c>
      <c r="D18" s="186">
        <f t="shared" si="2"/>
        <v>125</v>
      </c>
      <c r="E18" s="186">
        <f t="shared" si="2"/>
        <v>22</v>
      </c>
      <c r="F18" s="58">
        <f t="shared" si="3"/>
        <v>4633</v>
      </c>
      <c r="G18" s="186">
        <v>2660</v>
      </c>
      <c r="H18" s="186">
        <v>270</v>
      </c>
      <c r="I18" s="186">
        <v>72</v>
      </c>
      <c r="J18" s="186">
        <v>15</v>
      </c>
      <c r="K18" s="58">
        <v>2303</v>
      </c>
      <c r="L18" s="186">
        <v>2551</v>
      </c>
      <c r="M18" s="186">
        <v>161</v>
      </c>
      <c r="N18" s="186">
        <v>53</v>
      </c>
      <c r="O18" s="186">
        <v>7</v>
      </c>
      <c r="P18" s="58">
        <v>2330</v>
      </c>
    </row>
    <row r="19" spans="1:16" s="4" customFormat="1" ht="11.25">
      <c r="A19" s="177" t="s">
        <v>281</v>
      </c>
      <c r="B19" s="186">
        <f t="shared" si="2"/>
        <v>18446</v>
      </c>
      <c r="C19" s="186">
        <f t="shared" si="2"/>
        <v>899</v>
      </c>
      <c r="D19" s="186">
        <f t="shared" si="2"/>
        <v>422</v>
      </c>
      <c r="E19" s="186">
        <f t="shared" si="2"/>
        <v>121</v>
      </c>
      <c r="F19" s="58">
        <f t="shared" si="3"/>
        <v>17004</v>
      </c>
      <c r="G19" s="186">
        <v>9258</v>
      </c>
      <c r="H19" s="186">
        <v>474</v>
      </c>
      <c r="I19" s="186">
        <v>218</v>
      </c>
      <c r="J19" s="186">
        <v>59</v>
      </c>
      <c r="K19" s="58">
        <v>8507</v>
      </c>
      <c r="L19" s="186">
        <v>9188</v>
      </c>
      <c r="M19" s="186">
        <v>425</v>
      </c>
      <c r="N19" s="186">
        <v>204</v>
      </c>
      <c r="O19" s="186">
        <v>62</v>
      </c>
      <c r="P19" s="58">
        <v>8497</v>
      </c>
    </row>
    <row r="20" spans="1:16" s="4" customFormat="1" ht="11.25">
      <c r="A20" s="177" t="s">
        <v>282</v>
      </c>
      <c r="B20" s="186">
        <f t="shared" si="2"/>
        <v>10015</v>
      </c>
      <c r="C20" s="186">
        <f t="shared" si="2"/>
        <v>349</v>
      </c>
      <c r="D20" s="186">
        <f t="shared" si="2"/>
        <v>189</v>
      </c>
      <c r="E20" s="186">
        <f t="shared" si="2"/>
        <v>67</v>
      </c>
      <c r="F20" s="58">
        <f t="shared" si="3"/>
        <v>9410</v>
      </c>
      <c r="G20" s="186">
        <v>5048</v>
      </c>
      <c r="H20" s="186">
        <v>185</v>
      </c>
      <c r="I20" s="186">
        <v>100</v>
      </c>
      <c r="J20" s="186">
        <v>32</v>
      </c>
      <c r="K20" s="58">
        <v>4731</v>
      </c>
      <c r="L20" s="186">
        <v>4967</v>
      </c>
      <c r="M20" s="186">
        <v>164</v>
      </c>
      <c r="N20" s="186">
        <v>89</v>
      </c>
      <c r="O20" s="186">
        <v>35</v>
      </c>
      <c r="P20" s="58">
        <v>4679</v>
      </c>
    </row>
    <row r="21" spans="1:16" s="4" customFormat="1" ht="11.25">
      <c r="A21" s="177" t="s">
        <v>283</v>
      </c>
      <c r="B21" s="186">
        <f t="shared" si="2"/>
        <v>13624</v>
      </c>
      <c r="C21" s="186">
        <f t="shared" si="2"/>
        <v>363</v>
      </c>
      <c r="D21" s="186">
        <f t="shared" si="2"/>
        <v>224</v>
      </c>
      <c r="E21" s="186">
        <f t="shared" si="2"/>
        <v>53</v>
      </c>
      <c r="F21" s="58">
        <f t="shared" si="3"/>
        <v>12984</v>
      </c>
      <c r="G21" s="186">
        <v>6882</v>
      </c>
      <c r="H21" s="186">
        <v>202</v>
      </c>
      <c r="I21" s="186">
        <v>129</v>
      </c>
      <c r="J21" s="186">
        <v>27</v>
      </c>
      <c r="K21" s="58">
        <v>6524</v>
      </c>
      <c r="L21" s="186">
        <v>6742</v>
      </c>
      <c r="M21" s="186">
        <v>161</v>
      </c>
      <c r="N21" s="186">
        <v>95</v>
      </c>
      <c r="O21" s="186">
        <v>26</v>
      </c>
      <c r="P21" s="58">
        <v>6460</v>
      </c>
    </row>
    <row r="22" spans="1:16" s="4" customFormat="1" ht="11.25">
      <c r="A22" s="177" t="s">
        <v>284</v>
      </c>
      <c r="B22" s="186">
        <f t="shared" si="2"/>
        <v>5998</v>
      </c>
      <c r="C22" s="186">
        <f t="shared" si="2"/>
        <v>328</v>
      </c>
      <c r="D22" s="186">
        <f t="shared" si="2"/>
        <v>152</v>
      </c>
      <c r="E22" s="186">
        <f t="shared" si="2"/>
        <v>55</v>
      </c>
      <c r="F22" s="58">
        <f t="shared" si="3"/>
        <v>5463</v>
      </c>
      <c r="G22" s="186">
        <v>3170</v>
      </c>
      <c r="H22" s="186">
        <v>215</v>
      </c>
      <c r="I22" s="186">
        <v>87</v>
      </c>
      <c r="J22" s="186">
        <v>30</v>
      </c>
      <c r="K22" s="58">
        <v>2838</v>
      </c>
      <c r="L22" s="186">
        <v>2828</v>
      </c>
      <c r="M22" s="186">
        <v>113</v>
      </c>
      <c r="N22" s="186">
        <v>65</v>
      </c>
      <c r="O22" s="186">
        <v>25</v>
      </c>
      <c r="P22" s="58">
        <v>2625</v>
      </c>
    </row>
    <row r="23" spans="1:16" s="4" customFormat="1" ht="11.25">
      <c r="A23" s="177" t="s">
        <v>285</v>
      </c>
      <c r="B23" s="186">
        <f t="shared" si="2"/>
        <v>3354</v>
      </c>
      <c r="C23" s="186">
        <f t="shared" si="2"/>
        <v>134</v>
      </c>
      <c r="D23" s="186">
        <f t="shared" si="2"/>
        <v>234</v>
      </c>
      <c r="E23" s="186">
        <f t="shared" si="2"/>
        <v>22</v>
      </c>
      <c r="F23" s="58">
        <f t="shared" si="3"/>
        <v>2964</v>
      </c>
      <c r="G23" s="186">
        <v>1750</v>
      </c>
      <c r="H23" s="186">
        <v>85</v>
      </c>
      <c r="I23" s="186">
        <v>149</v>
      </c>
      <c r="J23" s="186">
        <v>14</v>
      </c>
      <c r="K23" s="58">
        <v>1502</v>
      </c>
      <c r="L23" s="186">
        <v>1604</v>
      </c>
      <c r="M23" s="186">
        <v>49</v>
      </c>
      <c r="N23" s="186">
        <v>85</v>
      </c>
      <c r="O23" s="186">
        <v>8</v>
      </c>
      <c r="P23" s="58">
        <v>1462</v>
      </c>
    </row>
    <row r="24" spans="1:16" s="4" customFormat="1" ht="11.25">
      <c r="A24" s="177" t="s">
        <v>287</v>
      </c>
      <c r="B24" s="186">
        <f t="shared" si="2"/>
        <v>4081</v>
      </c>
      <c r="C24" s="186">
        <f t="shared" si="2"/>
        <v>211</v>
      </c>
      <c r="D24" s="186">
        <f t="shared" si="2"/>
        <v>153</v>
      </c>
      <c r="E24" s="186">
        <f t="shared" si="2"/>
        <v>23</v>
      </c>
      <c r="F24" s="58">
        <f t="shared" si="3"/>
        <v>3694</v>
      </c>
      <c r="G24" s="186">
        <v>2113</v>
      </c>
      <c r="H24" s="186">
        <v>145</v>
      </c>
      <c r="I24" s="186">
        <v>89</v>
      </c>
      <c r="J24" s="186">
        <v>17</v>
      </c>
      <c r="K24" s="58">
        <v>1862</v>
      </c>
      <c r="L24" s="186">
        <v>1968</v>
      </c>
      <c r="M24" s="186">
        <v>66</v>
      </c>
      <c r="N24" s="186">
        <v>64</v>
      </c>
      <c r="O24" s="186">
        <v>6</v>
      </c>
      <c r="P24" s="58">
        <v>1832</v>
      </c>
    </row>
    <row r="25" spans="1:16" s="4" customFormat="1" ht="11.25">
      <c r="A25" s="177"/>
      <c r="B25" s="186"/>
      <c r="C25" s="186"/>
      <c r="D25" s="186"/>
      <c r="E25" s="186"/>
      <c r="F25" s="58"/>
      <c r="G25" s="186"/>
      <c r="H25" s="186"/>
      <c r="I25" s="186"/>
      <c r="J25" s="186"/>
      <c r="K25" s="58"/>
      <c r="L25" s="186"/>
      <c r="M25" s="186"/>
      <c r="N25" s="186"/>
      <c r="O25" s="186"/>
      <c r="P25" s="393"/>
    </row>
    <row r="26" spans="1:16" s="84" customFormat="1" ht="11.25">
      <c r="A26" s="384" t="s">
        <v>288</v>
      </c>
      <c r="B26" s="387">
        <f>G26+L26</f>
        <v>17757</v>
      </c>
      <c r="C26" s="387">
        <f>H26+M26</f>
        <v>2046</v>
      </c>
      <c r="D26" s="387">
        <f>I26+N26</f>
        <v>542</v>
      </c>
      <c r="E26" s="387">
        <f>J26+O26</f>
        <v>202</v>
      </c>
      <c r="F26" s="82">
        <f>K26+P26</f>
        <v>14967</v>
      </c>
      <c r="G26" s="387">
        <f aca="true" t="shared" si="4" ref="G26:P26">SUM(G28:G34)</f>
        <v>9290</v>
      </c>
      <c r="H26" s="387">
        <f t="shared" si="4"/>
        <v>1272</v>
      </c>
      <c r="I26" s="387">
        <f t="shared" si="4"/>
        <v>339</v>
      </c>
      <c r="J26" s="387">
        <f t="shared" si="4"/>
        <v>133</v>
      </c>
      <c r="K26" s="82">
        <f t="shared" si="4"/>
        <v>7546</v>
      </c>
      <c r="L26" s="387">
        <f t="shared" si="4"/>
        <v>8467</v>
      </c>
      <c r="M26" s="387">
        <f t="shared" si="4"/>
        <v>774</v>
      </c>
      <c r="N26" s="387">
        <f t="shared" si="4"/>
        <v>203</v>
      </c>
      <c r="O26" s="387">
        <f t="shared" si="4"/>
        <v>69</v>
      </c>
      <c r="P26" s="82">
        <f t="shared" si="4"/>
        <v>7421</v>
      </c>
    </row>
    <row r="27" spans="1:16" s="4" customFormat="1" ht="6" customHeight="1">
      <c r="A27" s="177"/>
      <c r="B27" s="186"/>
      <c r="C27" s="186"/>
      <c r="D27" s="186"/>
      <c r="E27" s="186"/>
      <c r="F27" s="58"/>
      <c r="G27" s="186"/>
      <c r="H27" s="186"/>
      <c r="I27" s="186"/>
      <c r="J27" s="186"/>
      <c r="K27" s="58"/>
      <c r="L27" s="186"/>
      <c r="M27" s="186"/>
      <c r="N27" s="186"/>
      <c r="O27" s="186"/>
      <c r="P27" s="393"/>
    </row>
    <row r="28" spans="1:16" s="4" customFormat="1" ht="11.25">
      <c r="A28" s="177" t="s">
        <v>289</v>
      </c>
      <c r="B28" s="186">
        <f aca="true" t="shared" si="5" ref="B28:E34">G28+L28</f>
        <v>3766</v>
      </c>
      <c r="C28" s="186">
        <f t="shared" si="5"/>
        <v>282</v>
      </c>
      <c r="D28" s="186">
        <f t="shared" si="5"/>
        <v>97</v>
      </c>
      <c r="E28" s="186">
        <f t="shared" si="5"/>
        <v>37</v>
      </c>
      <c r="F28" s="58">
        <f aca="true" t="shared" si="6" ref="F28:F34">K28+P28</f>
        <v>3350</v>
      </c>
      <c r="G28" s="186">
        <v>1934</v>
      </c>
      <c r="H28" s="186">
        <v>176</v>
      </c>
      <c r="I28" s="186">
        <v>65</v>
      </c>
      <c r="J28" s="186">
        <v>30</v>
      </c>
      <c r="K28" s="58">
        <v>1663</v>
      </c>
      <c r="L28" s="186">
        <v>1832</v>
      </c>
      <c r="M28" s="186">
        <v>106</v>
      </c>
      <c r="N28" s="186">
        <v>32</v>
      </c>
      <c r="O28" s="186">
        <v>7</v>
      </c>
      <c r="P28" s="58">
        <v>1687</v>
      </c>
    </row>
    <row r="29" spans="1:16" s="4" customFormat="1" ht="11.25">
      <c r="A29" s="177" t="s">
        <v>290</v>
      </c>
      <c r="B29" s="186">
        <f t="shared" si="5"/>
        <v>3589</v>
      </c>
      <c r="C29" s="186">
        <f t="shared" si="5"/>
        <v>458</v>
      </c>
      <c r="D29" s="186">
        <f t="shared" si="5"/>
        <v>108</v>
      </c>
      <c r="E29" s="186">
        <f t="shared" si="5"/>
        <v>28</v>
      </c>
      <c r="F29" s="58">
        <f t="shared" si="6"/>
        <v>2995</v>
      </c>
      <c r="G29" s="186">
        <v>1901</v>
      </c>
      <c r="H29" s="186">
        <v>282</v>
      </c>
      <c r="I29" s="186">
        <v>62</v>
      </c>
      <c r="J29" s="186">
        <v>19</v>
      </c>
      <c r="K29" s="58">
        <v>1538</v>
      </c>
      <c r="L29" s="186">
        <v>1688</v>
      </c>
      <c r="M29" s="186">
        <v>176</v>
      </c>
      <c r="N29" s="186">
        <v>46</v>
      </c>
      <c r="O29" s="186">
        <v>9</v>
      </c>
      <c r="P29" s="58">
        <v>1457</v>
      </c>
    </row>
    <row r="30" spans="1:16" s="4" customFormat="1" ht="11.25">
      <c r="A30" s="177" t="s">
        <v>291</v>
      </c>
      <c r="B30" s="186">
        <f t="shared" si="5"/>
        <v>708</v>
      </c>
      <c r="C30" s="186">
        <f t="shared" si="5"/>
        <v>195</v>
      </c>
      <c r="D30" s="186">
        <f t="shared" si="5"/>
        <v>6</v>
      </c>
      <c r="E30" s="186">
        <f t="shared" si="5"/>
        <v>7</v>
      </c>
      <c r="F30" s="58">
        <f t="shared" si="6"/>
        <v>500</v>
      </c>
      <c r="G30" s="186">
        <v>385</v>
      </c>
      <c r="H30" s="186">
        <v>134</v>
      </c>
      <c r="I30" s="186">
        <v>5</v>
      </c>
      <c r="J30" s="186">
        <v>4</v>
      </c>
      <c r="K30" s="58">
        <v>242</v>
      </c>
      <c r="L30" s="186">
        <v>323</v>
      </c>
      <c r="M30" s="186">
        <v>61</v>
      </c>
      <c r="N30" s="186">
        <v>1</v>
      </c>
      <c r="O30" s="186">
        <v>3</v>
      </c>
      <c r="P30" s="58">
        <v>258</v>
      </c>
    </row>
    <row r="31" spans="1:16" ht="11.25">
      <c r="A31" s="177" t="s">
        <v>292</v>
      </c>
      <c r="B31" s="186">
        <f t="shared" si="5"/>
        <v>2962</v>
      </c>
      <c r="C31" s="186">
        <f t="shared" si="5"/>
        <v>540</v>
      </c>
      <c r="D31" s="186">
        <f t="shared" si="5"/>
        <v>145</v>
      </c>
      <c r="E31" s="186">
        <f t="shared" si="5"/>
        <v>39</v>
      </c>
      <c r="F31" s="58">
        <f t="shared" si="6"/>
        <v>2238</v>
      </c>
      <c r="G31" s="186">
        <v>1570</v>
      </c>
      <c r="H31" s="186">
        <v>329</v>
      </c>
      <c r="I31" s="186">
        <v>94</v>
      </c>
      <c r="J31" s="186">
        <v>23</v>
      </c>
      <c r="K31" s="58">
        <v>1124</v>
      </c>
      <c r="L31" s="186">
        <v>1392</v>
      </c>
      <c r="M31" s="186">
        <v>211</v>
      </c>
      <c r="N31" s="186">
        <v>51</v>
      </c>
      <c r="O31" s="186">
        <v>16</v>
      </c>
      <c r="P31" s="58">
        <v>1114</v>
      </c>
    </row>
    <row r="32" spans="1:16" ht="11.25">
      <c r="A32" s="177" t="s">
        <v>293</v>
      </c>
      <c r="B32" s="186">
        <f t="shared" si="5"/>
        <v>2415</v>
      </c>
      <c r="C32" s="186">
        <f t="shared" si="5"/>
        <v>211</v>
      </c>
      <c r="D32" s="186">
        <f t="shared" si="5"/>
        <v>54</v>
      </c>
      <c r="E32" s="186">
        <f t="shared" si="5"/>
        <v>53</v>
      </c>
      <c r="F32" s="58">
        <f t="shared" si="6"/>
        <v>2097</v>
      </c>
      <c r="G32" s="186">
        <v>1276</v>
      </c>
      <c r="H32" s="186">
        <v>128</v>
      </c>
      <c r="I32" s="186">
        <v>30</v>
      </c>
      <c r="J32" s="186">
        <v>36</v>
      </c>
      <c r="K32" s="58">
        <v>1082</v>
      </c>
      <c r="L32" s="186">
        <v>1139</v>
      </c>
      <c r="M32" s="186">
        <v>83</v>
      </c>
      <c r="N32" s="186">
        <v>24</v>
      </c>
      <c r="O32" s="186">
        <v>17</v>
      </c>
      <c r="P32" s="58">
        <v>1015</v>
      </c>
    </row>
    <row r="33" spans="1:16" ht="11.25">
      <c r="A33" s="177" t="s">
        <v>294</v>
      </c>
      <c r="B33" s="186">
        <f t="shared" si="5"/>
        <v>1924</v>
      </c>
      <c r="C33" s="186">
        <f t="shared" si="5"/>
        <v>257</v>
      </c>
      <c r="D33" s="186">
        <f t="shared" si="5"/>
        <v>87</v>
      </c>
      <c r="E33" s="186">
        <f t="shared" si="5"/>
        <v>29</v>
      </c>
      <c r="F33" s="58">
        <f t="shared" si="6"/>
        <v>1551</v>
      </c>
      <c r="G33" s="186">
        <v>1010</v>
      </c>
      <c r="H33" s="186">
        <v>164</v>
      </c>
      <c r="I33" s="186">
        <v>51</v>
      </c>
      <c r="J33" s="186">
        <v>16</v>
      </c>
      <c r="K33" s="58">
        <v>779</v>
      </c>
      <c r="L33" s="186">
        <v>914</v>
      </c>
      <c r="M33" s="186">
        <v>93</v>
      </c>
      <c r="N33" s="186">
        <v>36</v>
      </c>
      <c r="O33" s="186">
        <v>13</v>
      </c>
      <c r="P33" s="58">
        <v>772</v>
      </c>
    </row>
    <row r="34" spans="1:16" ht="11.25">
      <c r="A34" s="177" t="s">
        <v>295</v>
      </c>
      <c r="B34" s="186">
        <f t="shared" si="5"/>
        <v>2393</v>
      </c>
      <c r="C34" s="186">
        <f t="shared" si="5"/>
        <v>103</v>
      </c>
      <c r="D34" s="186">
        <f t="shared" si="5"/>
        <v>45</v>
      </c>
      <c r="E34" s="186">
        <f t="shared" si="5"/>
        <v>9</v>
      </c>
      <c r="F34" s="58">
        <f t="shared" si="6"/>
        <v>2236</v>
      </c>
      <c r="G34" s="186">
        <v>1214</v>
      </c>
      <c r="H34" s="186">
        <v>59</v>
      </c>
      <c r="I34" s="186">
        <v>32</v>
      </c>
      <c r="J34" s="186">
        <v>5</v>
      </c>
      <c r="K34" s="58">
        <v>1118</v>
      </c>
      <c r="L34" s="186">
        <v>1179</v>
      </c>
      <c r="M34" s="186">
        <v>44</v>
      </c>
      <c r="N34" s="186">
        <v>13</v>
      </c>
      <c r="O34" s="186">
        <v>4</v>
      </c>
      <c r="P34" s="58">
        <v>1118</v>
      </c>
    </row>
    <row r="35" spans="1:16" ht="11.25">
      <c r="A35" s="177"/>
      <c r="B35" s="186"/>
      <c r="C35" s="186"/>
      <c r="D35" s="186"/>
      <c r="E35" s="186"/>
      <c r="F35" s="58"/>
      <c r="G35" s="186"/>
      <c r="H35" s="186"/>
      <c r="I35" s="186"/>
      <c r="J35" s="186"/>
      <c r="K35" s="58"/>
      <c r="L35" s="186"/>
      <c r="M35" s="186"/>
      <c r="N35" s="186"/>
      <c r="O35" s="186"/>
      <c r="P35" s="391"/>
    </row>
    <row r="36" spans="1:16" s="84" customFormat="1" ht="11.25">
      <c r="A36" s="384" t="s">
        <v>296</v>
      </c>
      <c r="B36" s="387">
        <f>G36+L36</f>
        <v>4917</v>
      </c>
      <c r="C36" s="387">
        <f>H36+M36</f>
        <v>549</v>
      </c>
      <c r="D36" s="387">
        <f>I36+N36</f>
        <v>88</v>
      </c>
      <c r="E36" s="387">
        <f>J36+O36</f>
        <v>26</v>
      </c>
      <c r="F36" s="82">
        <f>K36+P36</f>
        <v>4254</v>
      </c>
      <c r="G36" s="387">
        <f>SUM(G38:G43)</f>
        <v>2673</v>
      </c>
      <c r="H36" s="387">
        <f aca="true" t="shared" si="7" ref="H36:P36">SUM(H38:H43)</f>
        <v>314</v>
      </c>
      <c r="I36" s="387">
        <f t="shared" si="7"/>
        <v>64</v>
      </c>
      <c r="J36" s="387">
        <f t="shared" si="7"/>
        <v>13</v>
      </c>
      <c r="K36" s="82">
        <f t="shared" si="7"/>
        <v>2282</v>
      </c>
      <c r="L36" s="387">
        <f t="shared" si="7"/>
        <v>2244</v>
      </c>
      <c r="M36" s="387">
        <f t="shared" si="7"/>
        <v>235</v>
      </c>
      <c r="N36" s="387">
        <f t="shared" si="7"/>
        <v>24</v>
      </c>
      <c r="O36" s="387">
        <f t="shared" si="7"/>
        <v>13</v>
      </c>
      <c r="P36" s="82">
        <f t="shared" si="7"/>
        <v>1972</v>
      </c>
    </row>
    <row r="37" spans="1:16" ht="6" customHeight="1">
      <c r="A37" s="177"/>
      <c r="B37" s="186"/>
      <c r="C37" s="186"/>
      <c r="D37" s="186"/>
      <c r="E37" s="186"/>
      <c r="F37" s="58"/>
      <c r="G37" s="186"/>
      <c r="H37" s="186"/>
      <c r="I37" s="186"/>
      <c r="J37" s="186"/>
      <c r="K37" s="58"/>
      <c r="L37" s="186"/>
      <c r="M37" s="186"/>
      <c r="N37" s="186"/>
      <c r="O37" s="186"/>
      <c r="P37" s="391"/>
    </row>
    <row r="38" spans="1:16" ht="11.25">
      <c r="A38" s="177" t="s">
        <v>297</v>
      </c>
      <c r="B38" s="186">
        <f aca="true" t="shared" si="8" ref="B38:E43">G38+L38</f>
        <v>354</v>
      </c>
      <c r="C38" s="186">
        <f t="shared" si="8"/>
        <v>32</v>
      </c>
      <c r="D38" s="186">
        <f t="shared" si="8"/>
        <v>5</v>
      </c>
      <c r="E38" s="186">
        <f t="shared" si="8"/>
        <v>3</v>
      </c>
      <c r="F38" s="58">
        <f aca="true" t="shared" si="9" ref="F38:F43">K38+P38</f>
        <v>314</v>
      </c>
      <c r="G38" s="186">
        <v>183</v>
      </c>
      <c r="H38" s="186">
        <v>20</v>
      </c>
      <c r="I38" s="186">
        <v>4</v>
      </c>
      <c r="J38" s="186">
        <v>2</v>
      </c>
      <c r="K38" s="58">
        <v>157</v>
      </c>
      <c r="L38" s="186">
        <v>171</v>
      </c>
      <c r="M38" s="186">
        <v>12</v>
      </c>
      <c r="N38" s="186">
        <v>1</v>
      </c>
      <c r="O38" s="186">
        <v>1</v>
      </c>
      <c r="P38" s="58">
        <v>157</v>
      </c>
    </row>
    <row r="39" spans="1:16" ht="11.25">
      <c r="A39" s="177" t="s">
        <v>298</v>
      </c>
      <c r="B39" s="186">
        <f t="shared" si="8"/>
        <v>1154</v>
      </c>
      <c r="C39" s="186">
        <f t="shared" si="8"/>
        <v>138</v>
      </c>
      <c r="D39" s="186">
        <f t="shared" si="8"/>
        <v>24</v>
      </c>
      <c r="E39" s="186">
        <f t="shared" si="8"/>
        <v>1</v>
      </c>
      <c r="F39" s="58">
        <f t="shared" si="9"/>
        <v>991</v>
      </c>
      <c r="G39" s="186">
        <v>628</v>
      </c>
      <c r="H39" s="186">
        <v>86</v>
      </c>
      <c r="I39" s="186">
        <v>18</v>
      </c>
      <c r="J39" s="186">
        <v>1</v>
      </c>
      <c r="K39" s="58">
        <v>523</v>
      </c>
      <c r="L39" s="186">
        <v>526</v>
      </c>
      <c r="M39" s="186">
        <v>52</v>
      </c>
      <c r="N39" s="186">
        <v>6</v>
      </c>
      <c r="O39" s="186">
        <v>0</v>
      </c>
      <c r="P39" s="58">
        <v>468</v>
      </c>
    </row>
    <row r="40" spans="1:16" ht="11.25">
      <c r="A40" s="177" t="s">
        <v>299</v>
      </c>
      <c r="B40" s="186">
        <f t="shared" si="8"/>
        <v>1483</v>
      </c>
      <c r="C40" s="186">
        <f t="shared" si="8"/>
        <v>118</v>
      </c>
      <c r="D40" s="186">
        <f t="shared" si="8"/>
        <v>36</v>
      </c>
      <c r="E40" s="186">
        <f t="shared" si="8"/>
        <v>18</v>
      </c>
      <c r="F40" s="58">
        <f t="shared" si="9"/>
        <v>1311</v>
      </c>
      <c r="G40" s="186">
        <v>814</v>
      </c>
      <c r="H40" s="186">
        <v>61</v>
      </c>
      <c r="I40" s="186">
        <v>21</v>
      </c>
      <c r="J40" s="186">
        <v>8</v>
      </c>
      <c r="K40" s="58">
        <v>724</v>
      </c>
      <c r="L40" s="186">
        <v>669</v>
      </c>
      <c r="M40" s="186">
        <v>57</v>
      </c>
      <c r="N40" s="186">
        <v>15</v>
      </c>
      <c r="O40" s="186">
        <v>10</v>
      </c>
      <c r="P40" s="58">
        <v>587</v>
      </c>
    </row>
    <row r="41" spans="1:16" ht="11.25">
      <c r="A41" s="177" t="s">
        <v>300</v>
      </c>
      <c r="B41" s="186">
        <f t="shared" si="8"/>
        <v>364</v>
      </c>
      <c r="C41" s="186">
        <f t="shared" si="8"/>
        <v>56</v>
      </c>
      <c r="D41" s="186">
        <f t="shared" si="8"/>
        <v>2</v>
      </c>
      <c r="E41" s="186">
        <f t="shared" si="8"/>
        <v>1</v>
      </c>
      <c r="F41" s="58">
        <f t="shared" si="9"/>
        <v>305</v>
      </c>
      <c r="G41" s="186">
        <v>208</v>
      </c>
      <c r="H41" s="186">
        <v>37</v>
      </c>
      <c r="I41" s="186">
        <v>2</v>
      </c>
      <c r="J41" s="186">
        <v>1</v>
      </c>
      <c r="K41" s="58">
        <v>168</v>
      </c>
      <c r="L41" s="186">
        <v>156</v>
      </c>
      <c r="M41" s="186">
        <v>19</v>
      </c>
      <c r="N41" s="186">
        <v>0</v>
      </c>
      <c r="O41" s="186">
        <v>0</v>
      </c>
      <c r="P41" s="58">
        <v>137</v>
      </c>
    </row>
    <row r="42" spans="1:16" ht="11.25">
      <c r="A42" s="177" t="s">
        <v>301</v>
      </c>
      <c r="B42" s="186">
        <f t="shared" si="8"/>
        <v>344</v>
      </c>
      <c r="C42" s="186">
        <f t="shared" si="8"/>
        <v>29</v>
      </c>
      <c r="D42" s="186">
        <f t="shared" si="8"/>
        <v>7</v>
      </c>
      <c r="E42" s="186">
        <f t="shared" si="8"/>
        <v>2</v>
      </c>
      <c r="F42" s="58">
        <f t="shared" si="9"/>
        <v>306</v>
      </c>
      <c r="G42" s="186">
        <v>194</v>
      </c>
      <c r="H42" s="186">
        <v>17</v>
      </c>
      <c r="I42" s="186">
        <v>7</v>
      </c>
      <c r="J42" s="186">
        <v>1</v>
      </c>
      <c r="K42" s="58">
        <v>169</v>
      </c>
      <c r="L42" s="186">
        <v>150</v>
      </c>
      <c r="M42" s="186">
        <v>12</v>
      </c>
      <c r="N42" s="186">
        <v>0</v>
      </c>
      <c r="O42" s="186">
        <v>1</v>
      </c>
      <c r="P42" s="58">
        <v>137</v>
      </c>
    </row>
    <row r="43" spans="1:16" s="5" customFormat="1" ht="11.25">
      <c r="A43" s="178" t="s">
        <v>302</v>
      </c>
      <c r="B43" s="187">
        <f t="shared" si="8"/>
        <v>1218</v>
      </c>
      <c r="C43" s="187">
        <f t="shared" si="8"/>
        <v>176</v>
      </c>
      <c r="D43" s="187">
        <f t="shared" si="8"/>
        <v>14</v>
      </c>
      <c r="E43" s="187">
        <f t="shared" si="8"/>
        <v>1</v>
      </c>
      <c r="F43" s="172">
        <f t="shared" si="9"/>
        <v>1027</v>
      </c>
      <c r="G43" s="187">
        <v>646</v>
      </c>
      <c r="H43" s="187">
        <v>93</v>
      </c>
      <c r="I43" s="187">
        <v>12</v>
      </c>
      <c r="J43" s="187">
        <v>0</v>
      </c>
      <c r="K43" s="172">
        <v>541</v>
      </c>
      <c r="L43" s="187">
        <v>572</v>
      </c>
      <c r="M43" s="187">
        <v>83</v>
      </c>
      <c r="N43" s="187">
        <v>2</v>
      </c>
      <c r="O43" s="187">
        <v>1</v>
      </c>
      <c r="P43" s="172">
        <v>486</v>
      </c>
    </row>
    <row r="44" spans="1:16" ht="11.25">
      <c r="A44" s="177"/>
      <c r="B44" s="186"/>
      <c r="C44" s="186"/>
      <c r="D44" s="186"/>
      <c r="E44" s="186"/>
      <c r="F44" s="58"/>
      <c r="G44" s="186"/>
      <c r="H44" s="186"/>
      <c r="I44" s="186"/>
      <c r="J44" s="186"/>
      <c r="K44" s="58"/>
      <c r="L44" s="186"/>
      <c r="M44" s="186"/>
      <c r="N44" s="186"/>
      <c r="O44" s="186"/>
      <c r="P44" s="391"/>
    </row>
    <row r="45" spans="1:16" s="84" customFormat="1" ht="11.25">
      <c r="A45" s="384" t="s">
        <v>303</v>
      </c>
      <c r="B45" s="387">
        <f>G45+L45</f>
        <v>4205</v>
      </c>
      <c r="C45" s="387">
        <f>H45+M45</f>
        <v>1032</v>
      </c>
      <c r="D45" s="387">
        <f>I45+N45</f>
        <v>158</v>
      </c>
      <c r="E45" s="387">
        <f>J45+O45</f>
        <v>57</v>
      </c>
      <c r="F45" s="82">
        <f>K45+P45</f>
        <v>2958</v>
      </c>
      <c r="G45" s="387">
        <f>SUM(G47:G51)</f>
        <v>2207</v>
      </c>
      <c r="H45" s="387">
        <f aca="true" t="shared" si="10" ref="H45:P45">SUM(H47:H51)</f>
        <v>633</v>
      </c>
      <c r="I45" s="387">
        <f t="shared" si="10"/>
        <v>90</v>
      </c>
      <c r="J45" s="387">
        <f t="shared" si="10"/>
        <v>31</v>
      </c>
      <c r="K45" s="82">
        <f t="shared" si="10"/>
        <v>1453</v>
      </c>
      <c r="L45" s="387">
        <f t="shared" si="10"/>
        <v>1998</v>
      </c>
      <c r="M45" s="387">
        <f t="shared" si="10"/>
        <v>399</v>
      </c>
      <c r="N45" s="387">
        <f t="shared" si="10"/>
        <v>68</v>
      </c>
      <c r="O45" s="387">
        <f t="shared" si="10"/>
        <v>26</v>
      </c>
      <c r="P45" s="82">
        <f t="shared" si="10"/>
        <v>1505</v>
      </c>
    </row>
    <row r="46" spans="1:16" ht="6" customHeight="1">
      <c r="A46" s="177"/>
      <c r="B46" s="186"/>
      <c r="C46" s="186"/>
      <c r="D46" s="186"/>
      <c r="E46" s="186"/>
      <c r="F46" s="58"/>
      <c r="G46" s="186"/>
      <c r="H46" s="186"/>
      <c r="I46" s="186"/>
      <c r="J46" s="186"/>
      <c r="K46" s="58"/>
      <c r="L46" s="186"/>
      <c r="M46" s="186"/>
      <c r="N46" s="186"/>
      <c r="O46" s="186"/>
      <c r="P46" s="391"/>
    </row>
    <row r="47" spans="1:16" ht="11.25">
      <c r="A47" s="177" t="s">
        <v>304</v>
      </c>
      <c r="B47" s="186">
        <f aca="true" t="shared" si="11" ref="B47:E51">G47+L47</f>
        <v>691</v>
      </c>
      <c r="C47" s="186">
        <f t="shared" si="11"/>
        <v>220</v>
      </c>
      <c r="D47" s="186">
        <f t="shared" si="11"/>
        <v>39</v>
      </c>
      <c r="E47" s="186">
        <f t="shared" si="11"/>
        <v>14</v>
      </c>
      <c r="F47" s="58">
        <f>K47+P47</f>
        <v>418</v>
      </c>
      <c r="G47" s="186">
        <v>350</v>
      </c>
      <c r="H47" s="186">
        <v>118</v>
      </c>
      <c r="I47" s="186">
        <v>20</v>
      </c>
      <c r="J47" s="186">
        <v>8</v>
      </c>
      <c r="K47" s="58">
        <v>204</v>
      </c>
      <c r="L47" s="186">
        <v>341</v>
      </c>
      <c r="M47" s="186">
        <v>102</v>
      </c>
      <c r="N47" s="186">
        <v>19</v>
      </c>
      <c r="O47" s="186">
        <v>6</v>
      </c>
      <c r="P47" s="58">
        <v>214</v>
      </c>
    </row>
    <row r="48" spans="1:16" ht="11.25">
      <c r="A48" s="177" t="s">
        <v>305</v>
      </c>
      <c r="B48" s="186">
        <f t="shared" si="11"/>
        <v>308</v>
      </c>
      <c r="C48" s="186">
        <f t="shared" si="11"/>
        <v>52</v>
      </c>
      <c r="D48" s="186">
        <f t="shared" si="11"/>
        <v>20</v>
      </c>
      <c r="E48" s="186">
        <f t="shared" si="11"/>
        <v>2</v>
      </c>
      <c r="F48" s="58">
        <f>K48+P48</f>
        <v>234</v>
      </c>
      <c r="G48" s="186">
        <v>160</v>
      </c>
      <c r="H48" s="186">
        <v>31</v>
      </c>
      <c r="I48" s="186">
        <v>9</v>
      </c>
      <c r="J48" s="186">
        <v>2</v>
      </c>
      <c r="K48" s="58">
        <v>118</v>
      </c>
      <c r="L48" s="186">
        <v>148</v>
      </c>
      <c r="M48" s="186">
        <v>21</v>
      </c>
      <c r="N48" s="186">
        <v>11</v>
      </c>
      <c r="O48" s="186">
        <v>0</v>
      </c>
      <c r="P48" s="58">
        <v>116</v>
      </c>
    </row>
    <row r="49" spans="1:16" ht="11.25">
      <c r="A49" s="177" t="s">
        <v>306</v>
      </c>
      <c r="B49" s="186">
        <f t="shared" si="11"/>
        <v>567</v>
      </c>
      <c r="C49" s="186">
        <f t="shared" si="11"/>
        <v>152</v>
      </c>
      <c r="D49" s="186">
        <f t="shared" si="11"/>
        <v>8</v>
      </c>
      <c r="E49" s="186">
        <f t="shared" si="11"/>
        <v>7</v>
      </c>
      <c r="F49" s="58">
        <f>K49+P49</f>
        <v>400</v>
      </c>
      <c r="G49" s="186">
        <v>302</v>
      </c>
      <c r="H49" s="186">
        <v>99</v>
      </c>
      <c r="I49" s="186">
        <v>3</v>
      </c>
      <c r="J49" s="186">
        <v>3</v>
      </c>
      <c r="K49" s="58">
        <v>197</v>
      </c>
      <c r="L49" s="186">
        <v>265</v>
      </c>
      <c r="M49" s="186">
        <v>53</v>
      </c>
      <c r="N49" s="186">
        <v>5</v>
      </c>
      <c r="O49" s="186">
        <v>4</v>
      </c>
      <c r="P49" s="58">
        <v>203</v>
      </c>
    </row>
    <row r="50" spans="1:16" ht="11.25">
      <c r="A50" s="177" t="s">
        <v>307</v>
      </c>
      <c r="B50" s="186">
        <f t="shared" si="11"/>
        <v>1325</v>
      </c>
      <c r="C50" s="186">
        <f t="shared" si="11"/>
        <v>344</v>
      </c>
      <c r="D50" s="186">
        <f t="shared" si="11"/>
        <v>51</v>
      </c>
      <c r="E50" s="186">
        <f t="shared" si="11"/>
        <v>15</v>
      </c>
      <c r="F50" s="58">
        <f>K50+P50</f>
        <v>915</v>
      </c>
      <c r="G50" s="186">
        <v>702</v>
      </c>
      <c r="H50" s="186">
        <v>230</v>
      </c>
      <c r="I50" s="186">
        <v>30</v>
      </c>
      <c r="J50" s="186">
        <v>7</v>
      </c>
      <c r="K50" s="58">
        <v>435</v>
      </c>
      <c r="L50" s="186">
        <v>623</v>
      </c>
      <c r="M50" s="186">
        <v>114</v>
      </c>
      <c r="N50" s="186">
        <v>21</v>
      </c>
      <c r="O50" s="186">
        <v>8</v>
      </c>
      <c r="P50" s="58">
        <v>480</v>
      </c>
    </row>
    <row r="51" spans="1:16" ht="11.25">
      <c r="A51" s="177" t="s">
        <v>308</v>
      </c>
      <c r="B51" s="186">
        <f t="shared" si="11"/>
        <v>1314</v>
      </c>
      <c r="C51" s="186">
        <f t="shared" si="11"/>
        <v>264</v>
      </c>
      <c r="D51" s="186">
        <f t="shared" si="11"/>
        <v>40</v>
      </c>
      <c r="E51" s="186">
        <f t="shared" si="11"/>
        <v>19</v>
      </c>
      <c r="F51" s="58">
        <f>K51+P51</f>
        <v>991</v>
      </c>
      <c r="G51" s="186">
        <v>693</v>
      </c>
      <c r="H51" s="186">
        <v>155</v>
      </c>
      <c r="I51" s="186">
        <v>28</v>
      </c>
      <c r="J51" s="186">
        <v>11</v>
      </c>
      <c r="K51" s="58">
        <v>499</v>
      </c>
      <c r="L51" s="186">
        <v>621</v>
      </c>
      <c r="M51" s="186">
        <v>109</v>
      </c>
      <c r="N51" s="186">
        <v>12</v>
      </c>
      <c r="O51" s="186">
        <v>8</v>
      </c>
      <c r="P51" s="58">
        <v>492</v>
      </c>
    </row>
    <row r="52" spans="1:16" ht="11.25">
      <c r="A52" s="177"/>
      <c r="B52" s="186"/>
      <c r="C52" s="186"/>
      <c r="D52" s="186"/>
      <c r="E52" s="186"/>
      <c r="F52" s="58"/>
      <c r="G52" s="186"/>
      <c r="H52" s="186"/>
      <c r="I52" s="186"/>
      <c r="J52" s="186"/>
      <c r="K52" s="58"/>
      <c r="L52" s="186"/>
      <c r="M52" s="186"/>
      <c r="N52" s="186"/>
      <c r="O52" s="186"/>
      <c r="P52" s="391"/>
    </row>
    <row r="53" spans="1:16" s="84" customFormat="1" ht="11.25">
      <c r="A53" s="384" t="s">
        <v>309</v>
      </c>
      <c r="B53" s="387">
        <f>G53+L53</f>
        <v>10408</v>
      </c>
      <c r="C53" s="387">
        <f>H53+M53</f>
        <v>1445</v>
      </c>
      <c r="D53" s="387">
        <f>I53+N53</f>
        <v>381</v>
      </c>
      <c r="E53" s="387">
        <f>J53+O53</f>
        <v>121</v>
      </c>
      <c r="F53" s="82">
        <f>K53+P53</f>
        <v>8461</v>
      </c>
      <c r="G53" s="387">
        <f>SUM(G55:G71)</f>
        <v>6420</v>
      </c>
      <c r="H53" s="387">
        <f aca="true" t="shared" si="12" ref="H53:P53">SUM(H55:H71)</f>
        <v>898</v>
      </c>
      <c r="I53" s="387">
        <f t="shared" si="12"/>
        <v>256</v>
      </c>
      <c r="J53" s="387">
        <f t="shared" si="12"/>
        <v>81</v>
      </c>
      <c r="K53" s="82">
        <f t="shared" si="12"/>
        <v>5185</v>
      </c>
      <c r="L53" s="387">
        <f t="shared" si="12"/>
        <v>3988</v>
      </c>
      <c r="M53" s="387">
        <f t="shared" si="12"/>
        <v>547</v>
      </c>
      <c r="N53" s="387">
        <f t="shared" si="12"/>
        <v>125</v>
      </c>
      <c r="O53" s="387">
        <f t="shared" si="12"/>
        <v>40</v>
      </c>
      <c r="P53" s="82">
        <f t="shared" si="12"/>
        <v>3276</v>
      </c>
    </row>
    <row r="54" spans="1:16" ht="6" customHeight="1">
      <c r="A54" s="177"/>
      <c r="B54" s="186"/>
      <c r="C54" s="186"/>
      <c r="D54" s="186"/>
      <c r="E54" s="186"/>
      <c r="F54" s="58"/>
      <c r="G54" s="186"/>
      <c r="H54" s="186"/>
      <c r="I54" s="186"/>
      <c r="J54" s="186"/>
      <c r="K54" s="58"/>
      <c r="L54" s="186"/>
      <c r="M54" s="186"/>
      <c r="N54" s="186"/>
      <c r="O54" s="186"/>
      <c r="P54" s="391"/>
    </row>
    <row r="55" spans="1:16" ht="11.25">
      <c r="A55" s="177" t="s">
        <v>310</v>
      </c>
      <c r="B55" s="186">
        <f aca="true" t="shared" si="13" ref="B55:E71">G55+L55</f>
        <v>395</v>
      </c>
      <c r="C55" s="186">
        <f t="shared" si="13"/>
        <v>47</v>
      </c>
      <c r="D55" s="186">
        <f t="shared" si="13"/>
        <v>7</v>
      </c>
      <c r="E55" s="186">
        <f t="shared" si="13"/>
        <v>2</v>
      </c>
      <c r="F55" s="58">
        <f aca="true" t="shared" si="14" ref="F55:F70">K55+P55</f>
        <v>339</v>
      </c>
      <c r="G55" s="186">
        <v>219</v>
      </c>
      <c r="H55" s="186">
        <v>28</v>
      </c>
      <c r="I55" s="186">
        <v>5</v>
      </c>
      <c r="J55" s="186">
        <v>2</v>
      </c>
      <c r="K55" s="58">
        <v>184</v>
      </c>
      <c r="L55" s="186">
        <v>176</v>
      </c>
      <c r="M55" s="186">
        <v>19</v>
      </c>
      <c r="N55" s="186">
        <v>2</v>
      </c>
      <c r="O55" s="186">
        <v>0</v>
      </c>
      <c r="P55" s="58">
        <v>155</v>
      </c>
    </row>
    <row r="56" spans="1:16" ht="11.25">
      <c r="A56" s="177" t="s">
        <v>311</v>
      </c>
      <c r="B56" s="186">
        <f t="shared" si="13"/>
        <v>848</v>
      </c>
      <c r="C56" s="186">
        <f t="shared" si="13"/>
        <v>123</v>
      </c>
      <c r="D56" s="186">
        <f t="shared" si="13"/>
        <v>16</v>
      </c>
      <c r="E56" s="186">
        <f t="shared" si="13"/>
        <v>14</v>
      </c>
      <c r="F56" s="58">
        <f t="shared" si="14"/>
        <v>695</v>
      </c>
      <c r="G56" s="186">
        <v>486</v>
      </c>
      <c r="H56" s="186">
        <v>90</v>
      </c>
      <c r="I56" s="186">
        <v>12</v>
      </c>
      <c r="J56" s="186">
        <v>9</v>
      </c>
      <c r="K56" s="58">
        <v>375</v>
      </c>
      <c r="L56" s="186">
        <v>362</v>
      </c>
      <c r="M56" s="186">
        <v>33</v>
      </c>
      <c r="N56" s="186">
        <v>4</v>
      </c>
      <c r="O56" s="186">
        <v>5</v>
      </c>
      <c r="P56" s="58">
        <v>320</v>
      </c>
    </row>
    <row r="57" spans="1:16" ht="11.25">
      <c r="A57" s="177" t="s">
        <v>312</v>
      </c>
      <c r="B57" s="186">
        <f t="shared" si="13"/>
        <v>939</v>
      </c>
      <c r="C57" s="186">
        <f t="shared" si="13"/>
        <v>121</v>
      </c>
      <c r="D57" s="186">
        <f t="shared" si="13"/>
        <v>34</v>
      </c>
      <c r="E57" s="186">
        <f t="shared" si="13"/>
        <v>28</v>
      </c>
      <c r="F57" s="58">
        <f t="shared" si="14"/>
        <v>756</v>
      </c>
      <c r="G57" s="186">
        <v>577</v>
      </c>
      <c r="H57" s="186">
        <v>80</v>
      </c>
      <c r="I57" s="186">
        <v>22</v>
      </c>
      <c r="J57" s="186">
        <v>19</v>
      </c>
      <c r="K57" s="58">
        <v>456</v>
      </c>
      <c r="L57" s="186">
        <v>362</v>
      </c>
      <c r="M57" s="186">
        <v>41</v>
      </c>
      <c r="N57" s="186">
        <v>12</v>
      </c>
      <c r="O57" s="186">
        <v>9</v>
      </c>
      <c r="P57" s="58">
        <v>300</v>
      </c>
    </row>
    <row r="58" spans="1:16" ht="11.25">
      <c r="A58" s="177" t="s">
        <v>313</v>
      </c>
      <c r="B58" s="186">
        <f t="shared" si="13"/>
        <v>175</v>
      </c>
      <c r="C58" s="186">
        <f t="shared" si="13"/>
        <v>50</v>
      </c>
      <c r="D58" s="186">
        <f t="shared" si="13"/>
        <v>1</v>
      </c>
      <c r="E58" s="186">
        <f t="shared" si="13"/>
        <v>0</v>
      </c>
      <c r="F58" s="58">
        <f t="shared" si="14"/>
        <v>124</v>
      </c>
      <c r="G58" s="186">
        <v>106</v>
      </c>
      <c r="H58" s="186">
        <v>37</v>
      </c>
      <c r="I58" s="186">
        <v>1</v>
      </c>
      <c r="J58" s="186">
        <v>0</v>
      </c>
      <c r="K58" s="58">
        <v>68</v>
      </c>
      <c r="L58" s="186">
        <v>69</v>
      </c>
      <c r="M58" s="186">
        <v>13</v>
      </c>
      <c r="N58" s="186">
        <v>0</v>
      </c>
      <c r="O58" s="186">
        <v>0</v>
      </c>
      <c r="P58" s="58">
        <v>56</v>
      </c>
    </row>
    <row r="59" spans="1:16" ht="11.25">
      <c r="A59" s="177" t="s">
        <v>314</v>
      </c>
      <c r="B59" s="186">
        <f t="shared" si="13"/>
        <v>782</v>
      </c>
      <c r="C59" s="186">
        <f t="shared" si="13"/>
        <v>50</v>
      </c>
      <c r="D59" s="186">
        <f t="shared" si="13"/>
        <v>18</v>
      </c>
      <c r="E59" s="186">
        <f t="shared" si="13"/>
        <v>4</v>
      </c>
      <c r="F59" s="58">
        <f t="shared" si="14"/>
        <v>710</v>
      </c>
      <c r="G59" s="186">
        <v>470</v>
      </c>
      <c r="H59" s="186">
        <v>23</v>
      </c>
      <c r="I59" s="186">
        <v>12</v>
      </c>
      <c r="J59" s="186">
        <v>3</v>
      </c>
      <c r="K59" s="58">
        <v>432</v>
      </c>
      <c r="L59" s="186">
        <v>312</v>
      </c>
      <c r="M59" s="186">
        <v>27</v>
      </c>
      <c r="N59" s="186">
        <v>6</v>
      </c>
      <c r="O59" s="186">
        <v>1</v>
      </c>
      <c r="P59" s="58">
        <v>278</v>
      </c>
    </row>
    <row r="60" spans="1:16" ht="11.25">
      <c r="A60" s="177" t="s">
        <v>315</v>
      </c>
      <c r="B60" s="186">
        <f t="shared" si="13"/>
        <v>1073</v>
      </c>
      <c r="C60" s="186">
        <f t="shared" si="13"/>
        <v>97</v>
      </c>
      <c r="D60" s="186">
        <f t="shared" si="13"/>
        <v>55</v>
      </c>
      <c r="E60" s="186">
        <f t="shared" si="13"/>
        <v>9</v>
      </c>
      <c r="F60" s="58">
        <f t="shared" si="14"/>
        <v>912</v>
      </c>
      <c r="G60" s="186">
        <v>628</v>
      </c>
      <c r="H60" s="186">
        <v>55</v>
      </c>
      <c r="I60" s="186">
        <v>39</v>
      </c>
      <c r="J60" s="186">
        <v>8</v>
      </c>
      <c r="K60" s="58">
        <v>526</v>
      </c>
      <c r="L60" s="186">
        <v>445</v>
      </c>
      <c r="M60" s="186">
        <v>42</v>
      </c>
      <c r="N60" s="186">
        <v>16</v>
      </c>
      <c r="O60" s="186">
        <v>1</v>
      </c>
      <c r="P60" s="58">
        <v>386</v>
      </c>
    </row>
    <row r="61" spans="1:16" ht="11.25">
      <c r="A61" s="177" t="s">
        <v>316</v>
      </c>
      <c r="B61" s="186">
        <f t="shared" si="13"/>
        <v>119</v>
      </c>
      <c r="C61" s="186">
        <f t="shared" si="13"/>
        <v>22</v>
      </c>
      <c r="D61" s="186">
        <f t="shared" si="13"/>
        <v>7</v>
      </c>
      <c r="E61" s="186">
        <f t="shared" si="13"/>
        <v>2</v>
      </c>
      <c r="F61" s="58">
        <f t="shared" si="14"/>
        <v>88</v>
      </c>
      <c r="G61" s="186">
        <v>67</v>
      </c>
      <c r="H61" s="186">
        <v>15</v>
      </c>
      <c r="I61" s="186">
        <v>5</v>
      </c>
      <c r="J61" s="186">
        <v>2</v>
      </c>
      <c r="K61" s="58">
        <v>45</v>
      </c>
      <c r="L61" s="186">
        <v>52</v>
      </c>
      <c r="M61" s="186">
        <v>7</v>
      </c>
      <c r="N61" s="186">
        <v>2</v>
      </c>
      <c r="O61" s="186">
        <v>0</v>
      </c>
      <c r="P61" s="58">
        <v>43</v>
      </c>
    </row>
    <row r="62" spans="1:16" ht="11.25">
      <c r="A62" s="177" t="s">
        <v>317</v>
      </c>
      <c r="B62" s="186">
        <f t="shared" si="13"/>
        <v>683</v>
      </c>
      <c r="C62" s="186">
        <f t="shared" si="13"/>
        <v>116</v>
      </c>
      <c r="D62" s="186">
        <f t="shared" si="13"/>
        <v>22</v>
      </c>
      <c r="E62" s="186">
        <f t="shared" si="13"/>
        <v>10</v>
      </c>
      <c r="F62" s="58">
        <f t="shared" si="14"/>
        <v>535</v>
      </c>
      <c r="G62" s="186">
        <v>400</v>
      </c>
      <c r="H62" s="186">
        <v>69</v>
      </c>
      <c r="I62" s="186">
        <v>12</v>
      </c>
      <c r="J62" s="186">
        <v>6</v>
      </c>
      <c r="K62" s="58">
        <v>313</v>
      </c>
      <c r="L62" s="186">
        <v>283</v>
      </c>
      <c r="M62" s="186">
        <v>47</v>
      </c>
      <c r="N62" s="186">
        <v>10</v>
      </c>
      <c r="O62" s="186">
        <v>4</v>
      </c>
      <c r="P62" s="58">
        <v>222</v>
      </c>
    </row>
    <row r="63" spans="1:16" ht="11.25">
      <c r="A63" s="177" t="s">
        <v>318</v>
      </c>
      <c r="B63" s="186">
        <f t="shared" si="13"/>
        <v>808</v>
      </c>
      <c r="C63" s="186">
        <f t="shared" si="13"/>
        <v>75</v>
      </c>
      <c r="D63" s="186">
        <f t="shared" si="13"/>
        <v>50</v>
      </c>
      <c r="E63" s="186">
        <f t="shared" si="13"/>
        <v>8</v>
      </c>
      <c r="F63" s="58">
        <f t="shared" si="14"/>
        <v>675</v>
      </c>
      <c r="G63" s="186">
        <v>493</v>
      </c>
      <c r="H63" s="186">
        <v>54</v>
      </c>
      <c r="I63" s="186">
        <v>40</v>
      </c>
      <c r="J63" s="186">
        <v>5</v>
      </c>
      <c r="K63" s="58">
        <v>394</v>
      </c>
      <c r="L63" s="186">
        <v>315</v>
      </c>
      <c r="M63" s="186">
        <v>21</v>
      </c>
      <c r="N63" s="186">
        <v>10</v>
      </c>
      <c r="O63" s="186">
        <v>3</v>
      </c>
      <c r="P63" s="58">
        <v>281</v>
      </c>
    </row>
    <row r="64" spans="1:16" ht="11.25">
      <c r="A64" s="177" t="s">
        <v>319</v>
      </c>
      <c r="B64" s="186">
        <f t="shared" si="13"/>
        <v>210</v>
      </c>
      <c r="C64" s="186">
        <f t="shared" si="13"/>
        <v>77</v>
      </c>
      <c r="D64" s="186">
        <f t="shared" si="13"/>
        <v>5</v>
      </c>
      <c r="E64" s="186">
        <f t="shared" si="13"/>
        <v>2</v>
      </c>
      <c r="F64" s="58">
        <f t="shared" si="14"/>
        <v>126</v>
      </c>
      <c r="G64" s="186">
        <v>125</v>
      </c>
      <c r="H64" s="186">
        <v>46</v>
      </c>
      <c r="I64" s="186">
        <v>4</v>
      </c>
      <c r="J64" s="186">
        <v>2</v>
      </c>
      <c r="K64" s="58">
        <v>73</v>
      </c>
      <c r="L64" s="186">
        <v>85</v>
      </c>
      <c r="M64" s="186">
        <v>31</v>
      </c>
      <c r="N64" s="186">
        <v>1</v>
      </c>
      <c r="O64" s="186">
        <v>0</v>
      </c>
      <c r="P64" s="58">
        <v>53</v>
      </c>
    </row>
    <row r="65" spans="1:16" ht="11.25">
      <c r="A65" s="177" t="s">
        <v>320</v>
      </c>
      <c r="B65" s="186">
        <f t="shared" si="13"/>
        <v>207</v>
      </c>
      <c r="C65" s="186">
        <f t="shared" si="13"/>
        <v>56</v>
      </c>
      <c r="D65" s="186">
        <f t="shared" si="13"/>
        <v>11</v>
      </c>
      <c r="E65" s="186">
        <f t="shared" si="13"/>
        <v>1</v>
      </c>
      <c r="F65" s="58">
        <f t="shared" si="14"/>
        <v>139</v>
      </c>
      <c r="G65" s="186">
        <v>119</v>
      </c>
      <c r="H65" s="186">
        <v>31</v>
      </c>
      <c r="I65" s="186">
        <v>6</v>
      </c>
      <c r="J65" s="186">
        <v>0</v>
      </c>
      <c r="K65" s="58">
        <v>82</v>
      </c>
      <c r="L65" s="186">
        <v>88</v>
      </c>
      <c r="M65" s="186">
        <v>25</v>
      </c>
      <c r="N65" s="186">
        <v>5</v>
      </c>
      <c r="O65" s="186">
        <v>1</v>
      </c>
      <c r="P65" s="58">
        <v>57</v>
      </c>
    </row>
    <row r="66" spans="1:16" ht="11.25">
      <c r="A66" s="177" t="s">
        <v>321</v>
      </c>
      <c r="B66" s="186">
        <f t="shared" si="13"/>
        <v>99</v>
      </c>
      <c r="C66" s="186">
        <f t="shared" si="13"/>
        <v>33</v>
      </c>
      <c r="D66" s="186">
        <f t="shared" si="13"/>
        <v>0</v>
      </c>
      <c r="E66" s="186">
        <f t="shared" si="13"/>
        <v>0</v>
      </c>
      <c r="F66" s="58">
        <f t="shared" si="14"/>
        <v>66</v>
      </c>
      <c r="G66" s="186">
        <v>53</v>
      </c>
      <c r="H66" s="186">
        <v>22</v>
      </c>
      <c r="I66" s="186">
        <v>0</v>
      </c>
      <c r="J66" s="186">
        <v>0</v>
      </c>
      <c r="K66" s="58">
        <v>31</v>
      </c>
      <c r="L66" s="186">
        <v>46</v>
      </c>
      <c r="M66" s="186">
        <v>11</v>
      </c>
      <c r="N66" s="186">
        <v>0</v>
      </c>
      <c r="O66" s="186">
        <v>0</v>
      </c>
      <c r="P66" s="58">
        <v>35</v>
      </c>
    </row>
    <row r="67" spans="1:16" ht="11.25">
      <c r="A67" s="177" t="s">
        <v>322</v>
      </c>
      <c r="B67" s="186">
        <f t="shared" si="13"/>
        <v>1692</v>
      </c>
      <c r="C67" s="186">
        <f t="shared" si="13"/>
        <v>225</v>
      </c>
      <c r="D67" s="186">
        <f t="shared" si="13"/>
        <v>72</v>
      </c>
      <c r="E67" s="186">
        <f t="shared" si="13"/>
        <v>5</v>
      </c>
      <c r="F67" s="58">
        <f t="shared" si="14"/>
        <v>1390</v>
      </c>
      <c r="G67" s="186">
        <v>896</v>
      </c>
      <c r="H67" s="186">
        <v>134</v>
      </c>
      <c r="I67" s="186">
        <v>40</v>
      </c>
      <c r="J67" s="186">
        <v>2</v>
      </c>
      <c r="K67" s="58">
        <v>720</v>
      </c>
      <c r="L67" s="186">
        <v>796</v>
      </c>
      <c r="M67" s="186">
        <v>91</v>
      </c>
      <c r="N67" s="186">
        <v>32</v>
      </c>
      <c r="O67" s="186">
        <v>3</v>
      </c>
      <c r="P67" s="58">
        <v>670</v>
      </c>
    </row>
    <row r="68" spans="1:16" ht="11.25">
      <c r="A68" s="177" t="s">
        <v>323</v>
      </c>
      <c r="B68" s="186">
        <f t="shared" si="13"/>
        <v>309</v>
      </c>
      <c r="C68" s="186">
        <f t="shared" si="13"/>
        <v>82</v>
      </c>
      <c r="D68" s="186">
        <f t="shared" si="13"/>
        <v>43</v>
      </c>
      <c r="E68" s="186">
        <f t="shared" si="13"/>
        <v>9</v>
      </c>
      <c r="F68" s="58">
        <f t="shared" si="14"/>
        <v>175</v>
      </c>
      <c r="G68" s="186">
        <v>161</v>
      </c>
      <c r="H68" s="186">
        <v>42</v>
      </c>
      <c r="I68" s="186">
        <v>31</v>
      </c>
      <c r="J68" s="186">
        <v>3</v>
      </c>
      <c r="K68" s="58">
        <v>85</v>
      </c>
      <c r="L68" s="186">
        <v>148</v>
      </c>
      <c r="M68" s="186">
        <v>40</v>
      </c>
      <c r="N68" s="186">
        <v>12</v>
      </c>
      <c r="O68" s="186">
        <v>6</v>
      </c>
      <c r="P68" s="58">
        <v>90</v>
      </c>
    </row>
    <row r="69" spans="1:16" ht="11.25">
      <c r="A69" s="177" t="s">
        <v>324</v>
      </c>
      <c r="B69" s="186">
        <f t="shared" si="13"/>
        <v>709</v>
      </c>
      <c r="C69" s="186">
        <f t="shared" si="13"/>
        <v>198</v>
      </c>
      <c r="D69" s="186">
        <f t="shared" si="13"/>
        <v>16</v>
      </c>
      <c r="E69" s="186">
        <f t="shared" si="13"/>
        <v>14</v>
      </c>
      <c r="F69" s="58">
        <f t="shared" si="14"/>
        <v>481</v>
      </c>
      <c r="G69" s="186">
        <v>394</v>
      </c>
      <c r="H69" s="186">
        <v>128</v>
      </c>
      <c r="I69" s="186">
        <v>10</v>
      </c>
      <c r="J69" s="186">
        <v>8</v>
      </c>
      <c r="K69" s="58">
        <v>248</v>
      </c>
      <c r="L69" s="186">
        <v>315</v>
      </c>
      <c r="M69" s="186">
        <v>70</v>
      </c>
      <c r="N69" s="186">
        <v>6</v>
      </c>
      <c r="O69" s="186">
        <v>6</v>
      </c>
      <c r="P69" s="58">
        <v>233</v>
      </c>
    </row>
    <row r="70" spans="1:16" ht="11.25">
      <c r="A70" s="177" t="s">
        <v>325</v>
      </c>
      <c r="B70" s="186">
        <f t="shared" si="13"/>
        <v>147</v>
      </c>
      <c r="C70" s="186">
        <f t="shared" si="13"/>
        <v>29</v>
      </c>
      <c r="D70" s="186">
        <f t="shared" si="13"/>
        <v>8</v>
      </c>
      <c r="E70" s="186">
        <f t="shared" si="13"/>
        <v>5</v>
      </c>
      <c r="F70" s="58">
        <f t="shared" si="14"/>
        <v>105</v>
      </c>
      <c r="G70" s="186">
        <v>94</v>
      </c>
      <c r="H70" s="186">
        <v>16</v>
      </c>
      <c r="I70" s="186">
        <v>3</v>
      </c>
      <c r="J70" s="186">
        <v>4</v>
      </c>
      <c r="K70" s="58">
        <v>71</v>
      </c>
      <c r="L70" s="186">
        <v>53</v>
      </c>
      <c r="M70" s="186">
        <v>13</v>
      </c>
      <c r="N70" s="186">
        <v>5</v>
      </c>
      <c r="O70" s="186">
        <v>1</v>
      </c>
      <c r="P70" s="58">
        <v>34</v>
      </c>
    </row>
    <row r="71" spans="1:16" ht="11.25">
      <c r="A71" s="178" t="s">
        <v>326</v>
      </c>
      <c r="B71" s="187">
        <f t="shared" si="13"/>
        <v>1213</v>
      </c>
      <c r="C71" s="187">
        <f t="shared" si="13"/>
        <v>44</v>
      </c>
      <c r="D71" s="187">
        <f t="shared" si="13"/>
        <v>16</v>
      </c>
      <c r="E71" s="187">
        <f t="shared" si="13"/>
        <v>8</v>
      </c>
      <c r="F71" s="172">
        <f>K71+P71</f>
        <v>1145</v>
      </c>
      <c r="G71" s="187">
        <v>1132</v>
      </c>
      <c r="H71" s="187">
        <v>28</v>
      </c>
      <c r="I71" s="187">
        <v>14</v>
      </c>
      <c r="J71" s="187">
        <v>8</v>
      </c>
      <c r="K71" s="172">
        <v>1082</v>
      </c>
      <c r="L71" s="187">
        <v>81</v>
      </c>
      <c r="M71" s="187">
        <v>16</v>
      </c>
      <c r="N71" s="187">
        <v>2</v>
      </c>
      <c r="O71" s="187">
        <v>0</v>
      </c>
      <c r="P71" s="172">
        <v>63</v>
      </c>
    </row>
  </sheetData>
  <printOptions horizontalCentered="1"/>
  <pageMargins left="1.1811023622047245" right="0.7874015748031497" top="0.7874015748031497" bottom="0.7874015748031497" header="0.2362204724409449" footer="0.1574803149606299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9"/>
  <sheetViews>
    <sheetView showGridLines="0" workbookViewId="0" topLeftCell="A1">
      <selection activeCell="B11" sqref="B11"/>
    </sheetView>
  </sheetViews>
  <sheetFormatPr defaultColWidth="11.421875" defaultRowHeight="12.75" customHeight="1"/>
  <cols>
    <col min="1" max="1" width="18.28125" style="53" customWidth="1"/>
    <col min="2" max="2" width="7.57421875" style="48" customWidth="1"/>
    <col min="3" max="3" width="10.7109375" style="48" customWidth="1"/>
    <col min="4" max="4" width="5.7109375" style="48" customWidth="1"/>
    <col min="5" max="5" width="5.421875" style="48" customWidth="1"/>
    <col min="6" max="6" width="7.421875" style="48" customWidth="1"/>
    <col min="7" max="7" width="7.57421875" style="48" customWidth="1"/>
    <col min="8" max="8" width="10.7109375" style="48" customWidth="1"/>
    <col min="9" max="10" width="5.421875" style="48" customWidth="1"/>
    <col min="11" max="11" width="6.421875" style="48" customWidth="1"/>
    <col min="12" max="12" width="7.57421875" style="48" customWidth="1"/>
    <col min="13" max="13" width="10.7109375" style="48" customWidth="1"/>
    <col min="14" max="15" width="5.421875" style="48" customWidth="1"/>
    <col min="16" max="16" width="6.421875" style="39" customWidth="1"/>
    <col min="17" max="16384" width="11.421875" style="39" customWidth="1"/>
  </cols>
  <sheetData>
    <row r="1" spans="1:15" s="42" customFormat="1" ht="12.75" customHeight="1">
      <c r="A1" s="19" t="s">
        <v>390</v>
      </c>
      <c r="B1"/>
      <c r="C1" s="39"/>
      <c r="D1" s="39"/>
      <c r="E1" s="39"/>
      <c r="F1" s="39"/>
      <c r="G1" s="40"/>
      <c r="H1" s="40"/>
      <c r="I1" s="40"/>
      <c r="J1" s="40"/>
      <c r="K1" s="40"/>
      <c r="L1" s="40"/>
      <c r="M1" s="40"/>
      <c r="N1" s="40"/>
      <c r="O1" s="40"/>
    </row>
    <row r="2" spans="1:15" s="44" customFormat="1" ht="12.75" customHeight="1">
      <c r="A2" s="141" t="s">
        <v>2</v>
      </c>
      <c r="B2" s="39"/>
      <c r="C2" s="39"/>
      <c r="D2" s="39"/>
      <c r="E2" s="39"/>
      <c r="F2" s="39"/>
      <c r="G2" s="48"/>
      <c r="H2" s="48"/>
      <c r="I2" s="48"/>
      <c r="J2" s="48"/>
      <c r="K2" s="48"/>
      <c r="L2" s="48"/>
      <c r="M2" s="48"/>
      <c r="N2" s="48"/>
      <c r="O2" s="48"/>
    </row>
    <row r="3" spans="1:16" s="44" customFormat="1" ht="12.75" customHeight="1">
      <c r="A3" s="410" t="s">
        <v>4</v>
      </c>
      <c r="B3" s="165" t="s">
        <v>381</v>
      </c>
      <c r="C3" s="166"/>
      <c r="D3" s="166"/>
      <c r="E3" s="166"/>
      <c r="F3" s="166"/>
      <c r="G3" s="165" t="s">
        <v>332</v>
      </c>
      <c r="H3" s="166"/>
      <c r="I3" s="166"/>
      <c r="J3" s="166"/>
      <c r="K3" s="167"/>
      <c r="L3" s="210" t="s">
        <v>333</v>
      </c>
      <c r="M3" s="166"/>
      <c r="N3" s="166"/>
      <c r="O3" s="166"/>
      <c r="P3" s="383"/>
    </row>
    <row r="4" spans="1:16" s="44" customFormat="1" ht="12.75" customHeight="1">
      <c r="A4" s="275" t="s">
        <v>254</v>
      </c>
      <c r="B4" s="362" t="s">
        <v>14</v>
      </c>
      <c r="C4" s="363" t="s">
        <v>382</v>
      </c>
      <c r="D4" s="364" t="s">
        <v>383</v>
      </c>
      <c r="E4" s="364" t="s">
        <v>383</v>
      </c>
      <c r="F4" s="365" t="s">
        <v>384</v>
      </c>
      <c r="G4" s="362" t="s">
        <v>14</v>
      </c>
      <c r="H4" s="363" t="s">
        <v>382</v>
      </c>
      <c r="I4" s="364" t="s">
        <v>383</v>
      </c>
      <c r="J4" s="364" t="s">
        <v>383</v>
      </c>
      <c r="K4" s="365" t="s">
        <v>384</v>
      </c>
      <c r="L4" s="362" t="s">
        <v>14</v>
      </c>
      <c r="M4" s="363" t="s">
        <v>382</v>
      </c>
      <c r="N4" s="364" t="s">
        <v>383</v>
      </c>
      <c r="O4" s="364" t="s">
        <v>383</v>
      </c>
      <c r="P4" s="365" t="s">
        <v>384</v>
      </c>
    </row>
    <row r="5" spans="1:16" ht="12.75" customHeight="1">
      <c r="A5" s="276" t="s">
        <v>255</v>
      </c>
      <c r="B5" s="367"/>
      <c r="C5" s="368" t="s">
        <v>385</v>
      </c>
      <c r="D5" s="189"/>
      <c r="E5" s="189" t="s">
        <v>386</v>
      </c>
      <c r="F5" s="170" t="s">
        <v>387</v>
      </c>
      <c r="G5" s="367"/>
      <c r="H5" s="368" t="s">
        <v>385</v>
      </c>
      <c r="I5" s="189"/>
      <c r="J5" s="189" t="s">
        <v>386</v>
      </c>
      <c r="K5" s="170" t="s">
        <v>387</v>
      </c>
      <c r="L5" s="367"/>
      <c r="M5" s="368" t="s">
        <v>385</v>
      </c>
      <c r="N5" s="189"/>
      <c r="O5" s="189" t="s">
        <v>386</v>
      </c>
      <c r="P5" s="170" t="s">
        <v>387</v>
      </c>
    </row>
    <row r="6" spans="1:16" ht="12.75" customHeight="1">
      <c r="A6" s="275"/>
      <c r="B6" s="411"/>
      <c r="C6" s="197"/>
      <c r="D6" s="197"/>
      <c r="E6" s="197"/>
      <c r="F6" s="400"/>
      <c r="G6" s="412"/>
      <c r="H6" s="413"/>
      <c r="I6" s="413"/>
      <c r="J6" s="413"/>
      <c r="K6" s="414"/>
      <c r="L6" s="412"/>
      <c r="M6" s="413"/>
      <c r="N6" s="413"/>
      <c r="O6" s="413"/>
      <c r="P6" s="393"/>
    </row>
    <row r="7" spans="1:16" s="24" customFormat="1" ht="12">
      <c r="A7" s="270" t="s">
        <v>272</v>
      </c>
      <c r="B7" s="184"/>
      <c r="C7" s="188"/>
      <c r="D7" s="188"/>
      <c r="E7" s="188"/>
      <c r="F7" s="190"/>
      <c r="G7" s="184"/>
      <c r="H7" s="188"/>
      <c r="I7" s="188"/>
      <c r="J7" s="188"/>
      <c r="K7" s="370"/>
      <c r="L7" s="184"/>
      <c r="M7" s="188"/>
      <c r="N7" s="194"/>
      <c r="O7" s="188"/>
      <c r="P7" s="392"/>
    </row>
    <row r="8" spans="1:16" s="24" customFormat="1" ht="12">
      <c r="A8" s="271" t="s">
        <v>5</v>
      </c>
      <c r="B8" s="184">
        <f>G8+L8</f>
        <v>149993</v>
      </c>
      <c r="C8" s="188">
        <f>H8+M8</f>
        <v>27052</v>
      </c>
      <c r="D8" s="188">
        <f>I8+N8</f>
        <v>9993</v>
      </c>
      <c r="E8" s="188">
        <f>J8+O8</f>
        <v>3588</v>
      </c>
      <c r="F8" s="190">
        <f>K8+P8</f>
        <v>109360</v>
      </c>
      <c r="G8" s="184">
        <f>SUM(G10:G27)</f>
        <v>78074</v>
      </c>
      <c r="H8" s="188">
        <f aca="true" t="shared" si="0" ref="H8:P8">SUM(H10:H27)</f>
        <v>14924</v>
      </c>
      <c r="I8" s="188">
        <f t="shared" si="0"/>
        <v>5389</v>
      </c>
      <c r="J8" s="188">
        <f t="shared" si="0"/>
        <v>1942</v>
      </c>
      <c r="K8" s="370">
        <f t="shared" si="0"/>
        <v>55819</v>
      </c>
      <c r="L8" s="184">
        <f t="shared" si="0"/>
        <v>71919</v>
      </c>
      <c r="M8" s="188">
        <f t="shared" si="0"/>
        <v>12128</v>
      </c>
      <c r="N8" s="188">
        <f t="shared" si="0"/>
        <v>4604</v>
      </c>
      <c r="O8" s="183">
        <f t="shared" si="0"/>
        <v>1646</v>
      </c>
      <c r="P8" s="54">
        <f t="shared" si="0"/>
        <v>53541</v>
      </c>
    </row>
    <row r="9" spans="1:16" s="24" customFormat="1" ht="12">
      <c r="A9" s="275"/>
      <c r="B9" s="184"/>
      <c r="C9" s="188"/>
      <c r="D9" s="188"/>
      <c r="E9" s="188"/>
      <c r="F9" s="190"/>
      <c r="G9" s="184"/>
      <c r="H9" s="188"/>
      <c r="I9" s="188"/>
      <c r="J9" s="188"/>
      <c r="K9" s="370"/>
      <c r="L9" s="184"/>
      <c r="M9" s="188"/>
      <c r="N9" s="194"/>
      <c r="O9" s="188"/>
      <c r="P9" s="392"/>
    </row>
    <row r="10" spans="1:16" s="20" customFormat="1" ht="12">
      <c r="A10" s="275" t="s">
        <v>388</v>
      </c>
      <c r="B10" s="185">
        <f aca="true" t="shared" si="1" ref="B10:F27">G10+L10</f>
        <v>4490</v>
      </c>
      <c r="C10" s="194">
        <f t="shared" si="1"/>
        <v>1018</v>
      </c>
      <c r="D10" s="194">
        <f t="shared" si="1"/>
        <v>398</v>
      </c>
      <c r="E10" s="194">
        <f t="shared" si="1"/>
        <v>86</v>
      </c>
      <c r="F10" s="221">
        <f t="shared" si="1"/>
        <v>2988</v>
      </c>
      <c r="G10" s="60">
        <v>2293</v>
      </c>
      <c r="H10" s="194">
        <v>501</v>
      </c>
      <c r="I10" s="194">
        <v>250</v>
      </c>
      <c r="J10" s="194">
        <v>47</v>
      </c>
      <c r="K10" s="173">
        <v>1495</v>
      </c>
      <c r="L10" s="60">
        <v>2197</v>
      </c>
      <c r="M10" s="194">
        <v>517</v>
      </c>
      <c r="N10" s="194">
        <v>148</v>
      </c>
      <c r="O10" s="194">
        <v>39</v>
      </c>
      <c r="P10" s="58">
        <v>1493</v>
      </c>
    </row>
    <row r="11" spans="1:16" s="20" customFormat="1" ht="12">
      <c r="A11" s="275" t="s">
        <v>50</v>
      </c>
      <c r="B11" s="185">
        <f t="shared" si="1"/>
        <v>20500</v>
      </c>
      <c r="C11" s="194">
        <f t="shared" si="1"/>
        <v>3761</v>
      </c>
      <c r="D11" s="194">
        <f t="shared" si="1"/>
        <v>1570</v>
      </c>
      <c r="E11" s="194">
        <f t="shared" si="1"/>
        <v>433</v>
      </c>
      <c r="F11" s="221">
        <f t="shared" si="1"/>
        <v>14736</v>
      </c>
      <c r="G11" s="60">
        <v>10607</v>
      </c>
      <c r="H11" s="194">
        <v>1878</v>
      </c>
      <c r="I11" s="194">
        <v>901</v>
      </c>
      <c r="J11" s="194">
        <v>216</v>
      </c>
      <c r="K11" s="173">
        <v>7612</v>
      </c>
      <c r="L11" s="60">
        <v>9893</v>
      </c>
      <c r="M11" s="194">
        <v>1883</v>
      </c>
      <c r="N11" s="194">
        <v>669</v>
      </c>
      <c r="O11" s="194">
        <v>217</v>
      </c>
      <c r="P11" s="58">
        <v>7124</v>
      </c>
    </row>
    <row r="12" spans="1:16" s="20" customFormat="1" ht="12">
      <c r="A12" s="275" t="s">
        <v>62</v>
      </c>
      <c r="B12" s="185">
        <f t="shared" si="1"/>
        <v>19284</v>
      </c>
      <c r="C12" s="194">
        <f t="shared" si="1"/>
        <v>2832</v>
      </c>
      <c r="D12" s="194">
        <f t="shared" si="1"/>
        <v>1214</v>
      </c>
      <c r="E12" s="194">
        <f t="shared" si="1"/>
        <v>483</v>
      </c>
      <c r="F12" s="221">
        <f t="shared" si="1"/>
        <v>14755</v>
      </c>
      <c r="G12" s="60">
        <v>9985</v>
      </c>
      <c r="H12" s="194">
        <v>1596</v>
      </c>
      <c r="I12" s="194">
        <v>658</v>
      </c>
      <c r="J12" s="194">
        <v>259</v>
      </c>
      <c r="K12" s="173">
        <v>7472</v>
      </c>
      <c r="L12" s="60">
        <v>9299</v>
      </c>
      <c r="M12" s="194">
        <v>1236</v>
      </c>
      <c r="N12" s="194">
        <v>556</v>
      </c>
      <c r="O12" s="194">
        <v>224</v>
      </c>
      <c r="P12" s="58">
        <v>7283</v>
      </c>
    </row>
    <row r="13" spans="1:16" s="20" customFormat="1" ht="12">
      <c r="A13" s="275" t="s">
        <v>74</v>
      </c>
      <c r="B13" s="185">
        <f t="shared" si="1"/>
        <v>20099</v>
      </c>
      <c r="C13" s="194">
        <f t="shared" si="1"/>
        <v>3330</v>
      </c>
      <c r="D13" s="194">
        <f t="shared" si="1"/>
        <v>1155</v>
      </c>
      <c r="E13" s="194">
        <f t="shared" si="1"/>
        <v>510</v>
      </c>
      <c r="F13" s="221">
        <f t="shared" si="1"/>
        <v>15104</v>
      </c>
      <c r="G13" s="60">
        <v>10478</v>
      </c>
      <c r="H13" s="194">
        <v>1796</v>
      </c>
      <c r="I13" s="194">
        <v>625</v>
      </c>
      <c r="J13" s="194">
        <v>283</v>
      </c>
      <c r="K13" s="173">
        <v>7774</v>
      </c>
      <c r="L13" s="60">
        <v>9621</v>
      </c>
      <c r="M13" s="194">
        <v>1534</v>
      </c>
      <c r="N13" s="194">
        <v>530</v>
      </c>
      <c r="O13" s="194">
        <v>227</v>
      </c>
      <c r="P13" s="58">
        <v>7330</v>
      </c>
    </row>
    <row r="14" spans="1:16" s="20" customFormat="1" ht="12">
      <c r="A14" s="275" t="s">
        <v>86</v>
      </c>
      <c r="B14" s="185">
        <f t="shared" si="1"/>
        <v>18641</v>
      </c>
      <c r="C14" s="194">
        <f t="shared" si="1"/>
        <v>3671</v>
      </c>
      <c r="D14" s="194">
        <f t="shared" si="1"/>
        <v>1103</v>
      </c>
      <c r="E14" s="194">
        <f t="shared" si="1"/>
        <v>489</v>
      </c>
      <c r="F14" s="221">
        <f t="shared" si="1"/>
        <v>13378</v>
      </c>
      <c r="G14" s="60">
        <v>9674</v>
      </c>
      <c r="H14" s="194">
        <v>1951</v>
      </c>
      <c r="I14" s="194">
        <v>602</v>
      </c>
      <c r="J14" s="194">
        <v>278</v>
      </c>
      <c r="K14" s="173">
        <v>6843</v>
      </c>
      <c r="L14" s="60">
        <v>8967</v>
      </c>
      <c r="M14" s="194">
        <v>1720</v>
      </c>
      <c r="N14" s="194">
        <v>501</v>
      </c>
      <c r="O14" s="194">
        <v>211</v>
      </c>
      <c r="P14" s="58">
        <v>6535</v>
      </c>
    </row>
    <row r="15" spans="1:16" s="24" customFormat="1" ht="12">
      <c r="A15" s="275" t="s">
        <v>98</v>
      </c>
      <c r="B15" s="185">
        <f t="shared" si="1"/>
        <v>15607</v>
      </c>
      <c r="C15" s="194">
        <f t="shared" si="1"/>
        <v>3151</v>
      </c>
      <c r="D15" s="194">
        <f t="shared" si="1"/>
        <v>851</v>
      </c>
      <c r="E15" s="194">
        <f t="shared" si="1"/>
        <v>357</v>
      </c>
      <c r="F15" s="221">
        <f t="shared" si="1"/>
        <v>11248</v>
      </c>
      <c r="G15" s="60">
        <v>8179</v>
      </c>
      <c r="H15" s="194">
        <v>1678</v>
      </c>
      <c r="I15" s="194">
        <v>463</v>
      </c>
      <c r="J15" s="194">
        <v>206</v>
      </c>
      <c r="K15" s="173">
        <v>5832</v>
      </c>
      <c r="L15" s="60">
        <v>7428</v>
      </c>
      <c r="M15" s="194">
        <v>1473</v>
      </c>
      <c r="N15" s="194">
        <v>388</v>
      </c>
      <c r="O15" s="194">
        <v>151</v>
      </c>
      <c r="P15" s="58">
        <v>5416</v>
      </c>
    </row>
    <row r="16" spans="1:16" s="20" customFormat="1" ht="12">
      <c r="A16" s="275" t="s">
        <v>110</v>
      </c>
      <c r="B16" s="185">
        <f t="shared" si="1"/>
        <v>13244</v>
      </c>
      <c r="C16" s="194">
        <f t="shared" si="1"/>
        <v>2731</v>
      </c>
      <c r="D16" s="194">
        <f t="shared" si="1"/>
        <v>689</v>
      </c>
      <c r="E16" s="194">
        <f t="shared" si="1"/>
        <v>271</v>
      </c>
      <c r="F16" s="221">
        <f t="shared" si="1"/>
        <v>9553</v>
      </c>
      <c r="G16" s="60">
        <v>7013</v>
      </c>
      <c r="H16" s="194">
        <v>1533</v>
      </c>
      <c r="I16" s="194">
        <v>371</v>
      </c>
      <c r="J16" s="194">
        <v>145</v>
      </c>
      <c r="K16" s="173">
        <v>4964</v>
      </c>
      <c r="L16" s="60">
        <v>6231</v>
      </c>
      <c r="M16" s="194">
        <v>1198</v>
      </c>
      <c r="N16" s="194">
        <v>318</v>
      </c>
      <c r="O16" s="194">
        <v>126</v>
      </c>
      <c r="P16" s="58">
        <v>4589</v>
      </c>
    </row>
    <row r="17" spans="1:16" s="20" customFormat="1" ht="12">
      <c r="A17" s="275" t="s">
        <v>122</v>
      </c>
      <c r="B17" s="185">
        <f t="shared" si="1"/>
        <v>9900</v>
      </c>
      <c r="C17" s="194">
        <f t="shared" si="1"/>
        <v>2324</v>
      </c>
      <c r="D17" s="194">
        <f t="shared" si="1"/>
        <v>551</v>
      </c>
      <c r="E17" s="194">
        <f t="shared" si="1"/>
        <v>218</v>
      </c>
      <c r="F17" s="221">
        <f t="shared" si="1"/>
        <v>6807</v>
      </c>
      <c r="G17" s="60">
        <v>5268</v>
      </c>
      <c r="H17" s="194">
        <v>1347</v>
      </c>
      <c r="I17" s="194">
        <v>297</v>
      </c>
      <c r="J17" s="194">
        <v>114</v>
      </c>
      <c r="K17" s="173">
        <v>3510</v>
      </c>
      <c r="L17" s="60">
        <v>4632</v>
      </c>
      <c r="M17" s="194">
        <v>977</v>
      </c>
      <c r="N17" s="194">
        <v>254</v>
      </c>
      <c r="O17" s="194">
        <v>104</v>
      </c>
      <c r="P17" s="58">
        <v>3297</v>
      </c>
    </row>
    <row r="18" spans="1:16" s="20" customFormat="1" ht="12">
      <c r="A18" s="275" t="s">
        <v>134</v>
      </c>
      <c r="B18" s="185">
        <f t="shared" si="1"/>
        <v>8464</v>
      </c>
      <c r="C18" s="194">
        <f t="shared" si="1"/>
        <v>1726</v>
      </c>
      <c r="D18" s="194">
        <f t="shared" si="1"/>
        <v>506</v>
      </c>
      <c r="E18" s="194">
        <f t="shared" si="1"/>
        <v>197</v>
      </c>
      <c r="F18" s="221">
        <f t="shared" si="1"/>
        <v>6035</v>
      </c>
      <c r="G18" s="60">
        <v>4571</v>
      </c>
      <c r="H18" s="194">
        <v>1060</v>
      </c>
      <c r="I18" s="194">
        <v>276</v>
      </c>
      <c r="J18" s="194">
        <v>110</v>
      </c>
      <c r="K18" s="173">
        <v>3125</v>
      </c>
      <c r="L18" s="60">
        <v>3893</v>
      </c>
      <c r="M18" s="194">
        <v>666</v>
      </c>
      <c r="N18" s="194">
        <v>230</v>
      </c>
      <c r="O18" s="194">
        <v>87</v>
      </c>
      <c r="P18" s="58">
        <v>2910</v>
      </c>
    </row>
    <row r="19" spans="1:16" s="20" customFormat="1" ht="12">
      <c r="A19" s="275" t="s">
        <v>146</v>
      </c>
      <c r="B19" s="185">
        <f t="shared" si="1"/>
        <v>6553</v>
      </c>
      <c r="C19" s="194">
        <f t="shared" si="1"/>
        <v>948</v>
      </c>
      <c r="D19" s="194">
        <f t="shared" si="1"/>
        <v>479</v>
      </c>
      <c r="E19" s="194">
        <f t="shared" si="1"/>
        <v>172</v>
      </c>
      <c r="F19" s="221">
        <f t="shared" si="1"/>
        <v>4954</v>
      </c>
      <c r="G19" s="60">
        <v>3479</v>
      </c>
      <c r="H19" s="194">
        <v>609</v>
      </c>
      <c r="I19" s="194">
        <v>253</v>
      </c>
      <c r="J19" s="194">
        <v>95</v>
      </c>
      <c r="K19" s="173">
        <v>2522</v>
      </c>
      <c r="L19" s="60">
        <v>3074</v>
      </c>
      <c r="M19" s="194">
        <v>339</v>
      </c>
      <c r="N19" s="194">
        <v>226</v>
      </c>
      <c r="O19" s="194">
        <v>77</v>
      </c>
      <c r="P19" s="58">
        <v>2432</v>
      </c>
    </row>
    <row r="20" spans="1:16" s="20" customFormat="1" ht="12">
      <c r="A20" s="275" t="s">
        <v>158</v>
      </c>
      <c r="B20" s="185">
        <f t="shared" si="1"/>
        <v>5106</v>
      </c>
      <c r="C20" s="194">
        <f t="shared" si="1"/>
        <v>636</v>
      </c>
      <c r="D20" s="194">
        <f t="shared" si="1"/>
        <v>493</v>
      </c>
      <c r="E20" s="194">
        <f t="shared" si="1"/>
        <v>125</v>
      </c>
      <c r="F20" s="221">
        <f t="shared" si="1"/>
        <v>3852</v>
      </c>
      <c r="G20" s="60">
        <v>2657</v>
      </c>
      <c r="H20" s="194">
        <v>414</v>
      </c>
      <c r="I20" s="194">
        <v>263</v>
      </c>
      <c r="J20" s="194">
        <v>63</v>
      </c>
      <c r="K20" s="173">
        <v>1917</v>
      </c>
      <c r="L20" s="60">
        <v>2449</v>
      </c>
      <c r="M20" s="194">
        <v>222</v>
      </c>
      <c r="N20" s="194">
        <v>230</v>
      </c>
      <c r="O20" s="194">
        <v>62</v>
      </c>
      <c r="P20" s="58">
        <v>1935</v>
      </c>
    </row>
    <row r="21" spans="1:16" s="20" customFormat="1" ht="12">
      <c r="A21" s="275" t="s">
        <v>170</v>
      </c>
      <c r="B21" s="185">
        <f t="shared" si="1"/>
        <v>3478</v>
      </c>
      <c r="C21" s="194">
        <f t="shared" si="1"/>
        <v>416</v>
      </c>
      <c r="D21" s="194">
        <f t="shared" si="1"/>
        <v>402</v>
      </c>
      <c r="E21" s="194">
        <f t="shared" si="1"/>
        <v>104</v>
      </c>
      <c r="F21" s="221">
        <f t="shared" si="1"/>
        <v>2556</v>
      </c>
      <c r="G21" s="60">
        <v>1802</v>
      </c>
      <c r="H21" s="194">
        <v>280</v>
      </c>
      <c r="I21" s="194">
        <v>188</v>
      </c>
      <c r="J21" s="194">
        <v>57</v>
      </c>
      <c r="K21" s="173">
        <v>1277</v>
      </c>
      <c r="L21" s="60">
        <v>1676</v>
      </c>
      <c r="M21" s="194">
        <v>136</v>
      </c>
      <c r="N21" s="194">
        <v>214</v>
      </c>
      <c r="O21" s="194">
        <v>47</v>
      </c>
      <c r="P21" s="58">
        <v>1279</v>
      </c>
    </row>
    <row r="22" spans="1:16" s="20" customFormat="1" ht="12">
      <c r="A22" s="275" t="s">
        <v>182</v>
      </c>
      <c r="B22" s="185">
        <f t="shared" si="1"/>
        <v>2360</v>
      </c>
      <c r="C22" s="194">
        <f t="shared" si="1"/>
        <v>247</v>
      </c>
      <c r="D22" s="194">
        <f t="shared" si="1"/>
        <v>264</v>
      </c>
      <c r="E22" s="194">
        <f t="shared" si="1"/>
        <v>79</v>
      </c>
      <c r="F22" s="221">
        <f t="shared" si="1"/>
        <v>1770</v>
      </c>
      <c r="G22" s="60">
        <v>1127</v>
      </c>
      <c r="H22" s="194">
        <v>145</v>
      </c>
      <c r="I22" s="194">
        <v>113</v>
      </c>
      <c r="J22" s="194">
        <v>40</v>
      </c>
      <c r="K22" s="173">
        <v>829</v>
      </c>
      <c r="L22" s="60">
        <v>1233</v>
      </c>
      <c r="M22" s="194">
        <v>102</v>
      </c>
      <c r="N22" s="194">
        <v>151</v>
      </c>
      <c r="O22" s="194">
        <v>39</v>
      </c>
      <c r="P22" s="58">
        <v>941</v>
      </c>
    </row>
    <row r="23" spans="1:16" s="20" customFormat="1" ht="12">
      <c r="A23" s="275" t="s">
        <v>194</v>
      </c>
      <c r="B23" s="185">
        <f t="shared" si="1"/>
        <v>1226</v>
      </c>
      <c r="C23" s="194">
        <f t="shared" si="1"/>
        <v>115</v>
      </c>
      <c r="D23" s="194">
        <f t="shared" si="1"/>
        <v>157</v>
      </c>
      <c r="E23" s="194">
        <f t="shared" si="1"/>
        <v>39</v>
      </c>
      <c r="F23" s="221">
        <f t="shared" si="1"/>
        <v>915</v>
      </c>
      <c r="G23" s="60">
        <v>559</v>
      </c>
      <c r="H23" s="194">
        <v>66</v>
      </c>
      <c r="I23" s="194">
        <v>71</v>
      </c>
      <c r="J23" s="194">
        <v>19</v>
      </c>
      <c r="K23" s="173">
        <v>403</v>
      </c>
      <c r="L23" s="60">
        <v>667</v>
      </c>
      <c r="M23" s="194">
        <v>49</v>
      </c>
      <c r="N23" s="194">
        <v>86</v>
      </c>
      <c r="O23" s="194">
        <v>20</v>
      </c>
      <c r="P23" s="58">
        <v>512</v>
      </c>
    </row>
    <row r="24" spans="1:16" s="20" customFormat="1" ht="12">
      <c r="A24" s="275" t="s">
        <v>206</v>
      </c>
      <c r="B24" s="185">
        <f t="shared" si="1"/>
        <v>714</v>
      </c>
      <c r="C24" s="194">
        <f t="shared" si="1"/>
        <v>84</v>
      </c>
      <c r="D24" s="194">
        <f t="shared" si="1"/>
        <v>104</v>
      </c>
      <c r="E24" s="194">
        <f t="shared" si="1"/>
        <v>21</v>
      </c>
      <c r="F24" s="221">
        <f t="shared" si="1"/>
        <v>505</v>
      </c>
      <c r="G24" s="60">
        <v>272</v>
      </c>
      <c r="H24" s="194">
        <v>44</v>
      </c>
      <c r="I24" s="194">
        <v>40</v>
      </c>
      <c r="J24" s="194">
        <v>7</v>
      </c>
      <c r="K24" s="173">
        <v>181</v>
      </c>
      <c r="L24" s="60">
        <v>442</v>
      </c>
      <c r="M24" s="194">
        <v>40</v>
      </c>
      <c r="N24" s="194">
        <v>64</v>
      </c>
      <c r="O24" s="194">
        <v>14</v>
      </c>
      <c r="P24" s="58">
        <v>324</v>
      </c>
    </row>
    <row r="25" spans="1:16" s="20" customFormat="1" ht="12">
      <c r="A25" s="275" t="s">
        <v>218</v>
      </c>
      <c r="B25" s="185">
        <f t="shared" si="1"/>
        <v>235</v>
      </c>
      <c r="C25" s="194">
        <f t="shared" si="1"/>
        <v>38</v>
      </c>
      <c r="D25" s="194">
        <f t="shared" si="1"/>
        <v>37</v>
      </c>
      <c r="E25" s="194">
        <f t="shared" si="1"/>
        <v>4</v>
      </c>
      <c r="F25" s="221">
        <f t="shared" si="1"/>
        <v>156</v>
      </c>
      <c r="G25" s="60">
        <v>74</v>
      </c>
      <c r="H25" s="194">
        <v>14</v>
      </c>
      <c r="I25" s="194">
        <v>12</v>
      </c>
      <c r="J25" s="194">
        <v>3</v>
      </c>
      <c r="K25" s="173">
        <v>45</v>
      </c>
      <c r="L25" s="60">
        <v>161</v>
      </c>
      <c r="M25" s="194">
        <v>24</v>
      </c>
      <c r="N25" s="194">
        <v>25</v>
      </c>
      <c r="O25" s="194">
        <v>1</v>
      </c>
      <c r="P25" s="58">
        <v>111</v>
      </c>
    </row>
    <row r="26" spans="1:16" s="20" customFormat="1" ht="12">
      <c r="A26" s="275" t="s">
        <v>230</v>
      </c>
      <c r="B26" s="185">
        <f t="shared" si="1"/>
        <v>74</v>
      </c>
      <c r="C26" s="194">
        <f t="shared" si="1"/>
        <v>22</v>
      </c>
      <c r="D26" s="194">
        <f t="shared" si="1"/>
        <v>13</v>
      </c>
      <c r="E26" s="194">
        <f t="shared" si="1"/>
        <v>0</v>
      </c>
      <c r="F26" s="221">
        <f t="shared" si="1"/>
        <v>39</v>
      </c>
      <c r="G26" s="60">
        <v>26</v>
      </c>
      <c r="H26" s="194">
        <v>10</v>
      </c>
      <c r="I26" s="194">
        <v>2</v>
      </c>
      <c r="J26" s="194">
        <v>0</v>
      </c>
      <c r="K26" s="173">
        <v>14</v>
      </c>
      <c r="L26" s="60">
        <v>48</v>
      </c>
      <c r="M26" s="194">
        <v>12</v>
      </c>
      <c r="N26" s="194">
        <v>11</v>
      </c>
      <c r="O26" s="194">
        <v>0</v>
      </c>
      <c r="P26" s="58">
        <v>25</v>
      </c>
    </row>
    <row r="27" spans="1:16" s="20" customFormat="1" ht="12">
      <c r="A27" s="275" t="s">
        <v>242</v>
      </c>
      <c r="B27" s="185">
        <f t="shared" si="1"/>
        <v>18</v>
      </c>
      <c r="C27" s="194">
        <f t="shared" si="1"/>
        <v>2</v>
      </c>
      <c r="D27" s="194">
        <f t="shared" si="1"/>
        <v>7</v>
      </c>
      <c r="E27" s="194">
        <f t="shared" si="1"/>
        <v>0</v>
      </c>
      <c r="F27" s="221">
        <f t="shared" si="1"/>
        <v>9</v>
      </c>
      <c r="G27" s="60">
        <v>10</v>
      </c>
      <c r="H27" s="194">
        <v>2</v>
      </c>
      <c r="I27" s="194">
        <v>4</v>
      </c>
      <c r="J27" s="194">
        <v>0</v>
      </c>
      <c r="K27" s="173">
        <v>4</v>
      </c>
      <c r="L27" s="60">
        <v>8</v>
      </c>
      <c r="M27" s="194">
        <v>0</v>
      </c>
      <c r="N27" s="194">
        <v>3</v>
      </c>
      <c r="O27" s="194">
        <v>0</v>
      </c>
      <c r="P27" s="58">
        <v>5</v>
      </c>
    </row>
    <row r="28" spans="1:16" s="20" customFormat="1" ht="12">
      <c r="A28" s="276"/>
      <c r="B28" s="217"/>
      <c r="C28" s="195"/>
      <c r="D28" s="195"/>
      <c r="E28" s="195"/>
      <c r="F28" s="222"/>
      <c r="G28" s="415"/>
      <c r="H28" s="195"/>
      <c r="I28" s="195"/>
      <c r="J28" s="216"/>
      <c r="K28" s="216"/>
      <c r="L28" s="415"/>
      <c r="M28" s="216"/>
      <c r="N28" s="195"/>
      <c r="O28" s="195"/>
      <c r="P28" s="416"/>
    </row>
    <row r="29" spans="1:16" s="20" customFormat="1" ht="12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24"/>
    </row>
  </sheetData>
  <printOptions horizontalCentered="1"/>
  <pageMargins left="1.1811023622047245" right="0.7874015748031497" top="0.7874015748031497" bottom="0.7874015748031497" header="0.1968503937007874" footer="0.1574803149606299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71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18.28125" style="8" customWidth="1"/>
    <col min="2" max="2" width="7.57421875" style="3" customWidth="1"/>
    <col min="3" max="3" width="10.7109375" style="3" customWidth="1"/>
    <col min="4" max="4" width="5.7109375" style="3" customWidth="1"/>
    <col min="5" max="5" width="5.28125" style="3" customWidth="1"/>
    <col min="6" max="6" width="6.57421875" style="3" customWidth="1"/>
    <col min="7" max="7" width="7.7109375" style="3" customWidth="1"/>
    <col min="8" max="8" width="10.7109375" style="3" customWidth="1"/>
    <col min="9" max="9" width="4.8515625" style="3" customWidth="1"/>
    <col min="10" max="10" width="5.8515625" style="3" customWidth="1"/>
    <col min="11" max="11" width="6.28125" style="3" customWidth="1"/>
    <col min="12" max="12" width="7.7109375" style="3" customWidth="1"/>
    <col min="13" max="13" width="10.7109375" style="3" customWidth="1"/>
    <col min="14" max="15" width="5.8515625" style="3" customWidth="1"/>
    <col min="16" max="16" width="6.28125" style="1" customWidth="1"/>
    <col min="17" max="16384" width="11.421875" style="1" customWidth="1"/>
  </cols>
  <sheetData>
    <row r="1" spans="1:15" s="12" customFormat="1" ht="12">
      <c r="A1" s="394" t="s">
        <v>391</v>
      </c>
      <c r="B1" s="3"/>
      <c r="C1" s="3"/>
      <c r="D1" s="3"/>
      <c r="E1" s="3"/>
      <c r="F1" s="3"/>
      <c r="G1" s="10"/>
      <c r="H1" s="10"/>
      <c r="I1" s="10"/>
      <c r="J1" s="10"/>
      <c r="K1" s="10"/>
      <c r="L1" s="10"/>
      <c r="M1" s="10"/>
      <c r="N1" s="10"/>
      <c r="O1" s="10"/>
    </row>
    <row r="2" spans="1:15" s="2" customFormat="1" ht="11.25">
      <c r="A2" s="141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6" s="2" customFormat="1" ht="12.75">
      <c r="A3" s="90" t="s">
        <v>258</v>
      </c>
      <c r="B3" s="238" t="s">
        <v>381</v>
      </c>
      <c r="C3" s="78"/>
      <c r="D3" s="78"/>
      <c r="E3" s="78"/>
      <c r="F3" s="305"/>
      <c r="G3" s="238" t="s">
        <v>332</v>
      </c>
      <c r="H3" s="78"/>
      <c r="I3" s="78"/>
      <c r="J3" s="78"/>
      <c r="K3" s="78"/>
      <c r="L3" s="239" t="s">
        <v>333</v>
      </c>
      <c r="M3" s="78"/>
      <c r="N3" s="78"/>
      <c r="O3" s="78"/>
      <c r="P3" s="385"/>
    </row>
    <row r="4" spans="1:16" s="2" customFormat="1" ht="11.25">
      <c r="A4" s="92" t="s">
        <v>260</v>
      </c>
      <c r="B4" s="362" t="s">
        <v>14</v>
      </c>
      <c r="C4" s="363" t="s">
        <v>382</v>
      </c>
      <c r="D4" s="364" t="s">
        <v>383</v>
      </c>
      <c r="E4" s="364" t="s">
        <v>383</v>
      </c>
      <c r="F4" s="365" t="s">
        <v>384</v>
      </c>
      <c r="G4" s="353" t="s">
        <v>14</v>
      </c>
      <c r="H4" s="363" t="s">
        <v>382</v>
      </c>
      <c r="I4" s="364" t="s">
        <v>383</v>
      </c>
      <c r="J4" s="364" t="s">
        <v>383</v>
      </c>
      <c r="K4" s="365" t="s">
        <v>384</v>
      </c>
      <c r="L4" s="353" t="s">
        <v>14</v>
      </c>
      <c r="M4" s="363" t="s">
        <v>382</v>
      </c>
      <c r="N4" s="364" t="s">
        <v>383</v>
      </c>
      <c r="O4" s="364" t="s">
        <v>383</v>
      </c>
      <c r="P4" s="365" t="s">
        <v>384</v>
      </c>
    </row>
    <row r="5" spans="1:16" ht="11.25">
      <c r="A5" s="95"/>
      <c r="B5" s="367"/>
      <c r="C5" s="368" t="s">
        <v>385</v>
      </c>
      <c r="D5" s="189"/>
      <c r="E5" s="189" t="s">
        <v>386</v>
      </c>
      <c r="F5" s="170" t="s">
        <v>387</v>
      </c>
      <c r="G5" s="367"/>
      <c r="H5" s="368" t="s">
        <v>385</v>
      </c>
      <c r="I5" s="189"/>
      <c r="J5" s="189" t="s">
        <v>386</v>
      </c>
      <c r="K5" s="170" t="s">
        <v>387</v>
      </c>
      <c r="L5" s="367"/>
      <c r="M5" s="368" t="s">
        <v>385</v>
      </c>
      <c r="N5" s="189"/>
      <c r="O5" s="189" t="s">
        <v>386</v>
      </c>
      <c r="P5" s="170" t="s">
        <v>387</v>
      </c>
    </row>
    <row r="6" spans="1:16" ht="11.25">
      <c r="A6" s="92"/>
      <c r="B6" s="342"/>
      <c r="C6" s="197"/>
      <c r="D6" s="197"/>
      <c r="E6" s="197"/>
      <c r="F6" s="198"/>
      <c r="G6" s="397"/>
      <c r="H6" s="197"/>
      <c r="I6" s="197"/>
      <c r="J6" s="197"/>
      <c r="K6" s="400"/>
      <c r="L6" s="342"/>
      <c r="M6" s="197"/>
      <c r="N6" s="197"/>
      <c r="O6" s="197"/>
      <c r="P6" s="400"/>
    </row>
    <row r="7" spans="1:16" s="57" customFormat="1" ht="11.25">
      <c r="A7" s="270" t="s">
        <v>272</v>
      </c>
      <c r="B7" s="184"/>
      <c r="C7" s="188"/>
      <c r="D7" s="188"/>
      <c r="E7" s="188"/>
      <c r="F7" s="54"/>
      <c r="G7" s="184"/>
      <c r="H7" s="188"/>
      <c r="I7" s="188"/>
      <c r="J7" s="188"/>
      <c r="K7" s="190"/>
      <c r="L7" s="56"/>
      <c r="M7" s="188"/>
      <c r="N7" s="194"/>
      <c r="O7" s="188"/>
      <c r="P7" s="402"/>
    </row>
    <row r="8" spans="1:16" s="57" customFormat="1" ht="11.25">
      <c r="A8" s="395" t="s">
        <v>5</v>
      </c>
      <c r="B8" s="184">
        <f>G8+L8</f>
        <v>149993</v>
      </c>
      <c r="C8" s="188">
        <f>H8+M8</f>
        <v>27052</v>
      </c>
      <c r="D8" s="396">
        <f>I8+N8</f>
        <v>9993</v>
      </c>
      <c r="E8" s="396">
        <f>J8+O8</f>
        <v>3588</v>
      </c>
      <c r="F8" s="190">
        <f>K8+P8</f>
        <v>109360</v>
      </c>
      <c r="G8" s="184">
        <f>SUM(G10,G26,G36,G45,G53)</f>
        <v>78074</v>
      </c>
      <c r="H8" s="188">
        <f aca="true" t="shared" si="0" ref="H8:P8">SUM(H10,H26,H36,H45,H53)</f>
        <v>14924</v>
      </c>
      <c r="I8" s="188">
        <f t="shared" si="0"/>
        <v>5389</v>
      </c>
      <c r="J8" s="188">
        <f t="shared" si="0"/>
        <v>1942</v>
      </c>
      <c r="K8" s="190">
        <f t="shared" si="0"/>
        <v>55819</v>
      </c>
      <c r="L8" s="56">
        <f t="shared" si="0"/>
        <v>71919</v>
      </c>
      <c r="M8" s="188">
        <f t="shared" si="0"/>
        <v>12128</v>
      </c>
      <c r="N8" s="396">
        <f t="shared" si="0"/>
        <v>4604</v>
      </c>
      <c r="O8" s="188">
        <f t="shared" si="0"/>
        <v>1646</v>
      </c>
      <c r="P8" s="190">
        <f t="shared" si="0"/>
        <v>53541</v>
      </c>
    </row>
    <row r="9" spans="1:16" s="57" customFormat="1" ht="11.25">
      <c r="A9" s="342"/>
      <c r="B9" s="184"/>
      <c r="C9" s="188"/>
      <c r="D9" s="188"/>
      <c r="E9" s="188"/>
      <c r="F9" s="190"/>
      <c r="G9" s="184"/>
      <c r="H9" s="188"/>
      <c r="I9" s="188"/>
      <c r="J9" s="188"/>
      <c r="K9" s="190"/>
      <c r="L9" s="56"/>
      <c r="M9" s="188"/>
      <c r="N9" s="194"/>
      <c r="O9" s="188"/>
      <c r="P9" s="402"/>
    </row>
    <row r="10" spans="1:16" s="57" customFormat="1" ht="11.25">
      <c r="A10" s="271" t="s">
        <v>273</v>
      </c>
      <c r="B10" s="184">
        <f>G10+L10</f>
        <v>112706</v>
      </c>
      <c r="C10" s="188">
        <f>H10+M10</f>
        <v>23839</v>
      </c>
      <c r="D10" s="188">
        <f>I10+N10</f>
        <v>8339</v>
      </c>
      <c r="E10" s="188">
        <f>J10+O10</f>
        <v>3048</v>
      </c>
      <c r="F10" s="190">
        <f>K10+P10</f>
        <v>77480</v>
      </c>
      <c r="G10" s="184">
        <f>SUM(G12:G24)</f>
        <v>57484</v>
      </c>
      <c r="H10" s="188">
        <f aca="true" t="shared" si="1" ref="H10:P10">SUM(H12:H24)</f>
        <v>12706</v>
      </c>
      <c r="I10" s="188">
        <f t="shared" si="1"/>
        <v>4395</v>
      </c>
      <c r="J10" s="188">
        <f t="shared" si="1"/>
        <v>1593</v>
      </c>
      <c r="K10" s="190">
        <f t="shared" si="1"/>
        <v>38790</v>
      </c>
      <c r="L10" s="56">
        <f>SUM(L12:L24)</f>
        <v>55222</v>
      </c>
      <c r="M10" s="188">
        <f t="shared" si="1"/>
        <v>11133</v>
      </c>
      <c r="N10" s="188">
        <f t="shared" si="1"/>
        <v>3944</v>
      </c>
      <c r="O10" s="188">
        <f t="shared" si="1"/>
        <v>1455</v>
      </c>
      <c r="P10" s="190">
        <f t="shared" si="1"/>
        <v>38690</v>
      </c>
    </row>
    <row r="11" spans="1:16" s="4" customFormat="1" ht="6" customHeight="1">
      <c r="A11" s="342"/>
      <c r="B11" s="184"/>
      <c r="C11" s="188"/>
      <c r="D11" s="188"/>
      <c r="E11" s="188"/>
      <c r="F11" s="190"/>
      <c r="G11" s="184"/>
      <c r="H11" s="188"/>
      <c r="I11" s="188"/>
      <c r="J11" s="188"/>
      <c r="K11" s="190"/>
      <c r="L11" s="56"/>
      <c r="M11" s="188"/>
      <c r="N11" s="188"/>
      <c r="O11" s="188"/>
      <c r="P11" s="403"/>
    </row>
    <row r="12" spans="1:16" s="4" customFormat="1" ht="11.25">
      <c r="A12" s="342" t="s">
        <v>274</v>
      </c>
      <c r="B12" s="185">
        <f aca="true" t="shared" si="2" ref="B12:E24">G12+L12</f>
        <v>6287</v>
      </c>
      <c r="C12" s="194">
        <f t="shared" si="2"/>
        <v>1994</v>
      </c>
      <c r="D12" s="194">
        <f t="shared" si="2"/>
        <v>557</v>
      </c>
      <c r="E12" s="194">
        <f t="shared" si="2"/>
        <v>229</v>
      </c>
      <c r="F12" s="399">
        <f aca="true" t="shared" si="3" ref="F12:F24">K12+P12</f>
        <v>3507</v>
      </c>
      <c r="G12" s="185">
        <v>3230</v>
      </c>
      <c r="H12" s="194">
        <v>1071</v>
      </c>
      <c r="I12" s="194">
        <v>302</v>
      </c>
      <c r="J12" s="194">
        <v>118</v>
      </c>
      <c r="K12" s="221">
        <v>1739</v>
      </c>
      <c r="L12" s="174">
        <v>3057</v>
      </c>
      <c r="M12" s="194">
        <v>923</v>
      </c>
      <c r="N12" s="194">
        <v>255</v>
      </c>
      <c r="O12" s="194">
        <v>111</v>
      </c>
      <c r="P12" s="221">
        <v>1768</v>
      </c>
    </row>
    <row r="13" spans="1:16" s="4" customFormat="1" ht="11.25">
      <c r="A13" s="342" t="s">
        <v>275</v>
      </c>
      <c r="B13" s="185">
        <f t="shared" si="2"/>
        <v>17852</v>
      </c>
      <c r="C13" s="194">
        <f t="shared" si="2"/>
        <v>3129</v>
      </c>
      <c r="D13" s="194">
        <f t="shared" si="2"/>
        <v>984</v>
      </c>
      <c r="E13" s="194">
        <f t="shared" si="2"/>
        <v>394</v>
      </c>
      <c r="F13" s="399">
        <f t="shared" si="3"/>
        <v>13345</v>
      </c>
      <c r="G13" s="185">
        <v>9132</v>
      </c>
      <c r="H13" s="194">
        <v>1694</v>
      </c>
      <c r="I13" s="194">
        <v>508</v>
      </c>
      <c r="J13" s="194">
        <v>216</v>
      </c>
      <c r="K13" s="221">
        <v>6714</v>
      </c>
      <c r="L13" s="174">
        <v>8720</v>
      </c>
      <c r="M13" s="194">
        <v>1435</v>
      </c>
      <c r="N13" s="194">
        <v>476</v>
      </c>
      <c r="O13" s="194">
        <v>178</v>
      </c>
      <c r="P13" s="221">
        <v>6631</v>
      </c>
    </row>
    <row r="14" spans="1:16" s="4" customFormat="1" ht="11.25">
      <c r="A14" s="342" t="s">
        <v>276</v>
      </c>
      <c r="B14" s="185">
        <f t="shared" si="2"/>
        <v>4666</v>
      </c>
      <c r="C14" s="194">
        <f t="shared" si="2"/>
        <v>284</v>
      </c>
      <c r="D14" s="194">
        <f t="shared" si="2"/>
        <v>182</v>
      </c>
      <c r="E14" s="194">
        <f t="shared" si="2"/>
        <v>110</v>
      </c>
      <c r="F14" s="399">
        <f t="shared" si="3"/>
        <v>4090</v>
      </c>
      <c r="G14" s="185">
        <v>2400</v>
      </c>
      <c r="H14" s="194">
        <v>157</v>
      </c>
      <c r="I14" s="194">
        <v>105</v>
      </c>
      <c r="J14" s="194">
        <v>57</v>
      </c>
      <c r="K14" s="221">
        <v>2081</v>
      </c>
      <c r="L14" s="174">
        <v>2266</v>
      </c>
      <c r="M14" s="194">
        <v>127</v>
      </c>
      <c r="N14" s="194">
        <v>77</v>
      </c>
      <c r="O14" s="194">
        <v>53</v>
      </c>
      <c r="P14" s="221">
        <v>2009</v>
      </c>
    </row>
    <row r="15" spans="1:16" s="4" customFormat="1" ht="11.25">
      <c r="A15" s="342" t="s">
        <v>277</v>
      </c>
      <c r="B15" s="185">
        <f t="shared" si="2"/>
        <v>8097</v>
      </c>
      <c r="C15" s="194">
        <f t="shared" si="2"/>
        <v>2232</v>
      </c>
      <c r="D15" s="194">
        <f t="shared" si="2"/>
        <v>468</v>
      </c>
      <c r="E15" s="194">
        <f t="shared" si="2"/>
        <v>279</v>
      </c>
      <c r="F15" s="399">
        <f t="shared" si="3"/>
        <v>5118</v>
      </c>
      <c r="G15" s="185">
        <v>4098</v>
      </c>
      <c r="H15" s="194">
        <v>1171</v>
      </c>
      <c r="I15" s="194">
        <v>250</v>
      </c>
      <c r="J15" s="194">
        <v>138</v>
      </c>
      <c r="K15" s="221">
        <v>2539</v>
      </c>
      <c r="L15" s="174">
        <v>3999</v>
      </c>
      <c r="M15" s="194">
        <v>1061</v>
      </c>
      <c r="N15" s="194">
        <v>218</v>
      </c>
      <c r="O15" s="194">
        <v>141</v>
      </c>
      <c r="P15" s="221">
        <v>2579</v>
      </c>
    </row>
    <row r="16" spans="1:16" s="4" customFormat="1" ht="11.25">
      <c r="A16" s="342" t="s">
        <v>278</v>
      </c>
      <c r="B16" s="185">
        <f t="shared" si="2"/>
        <v>8126</v>
      </c>
      <c r="C16" s="194">
        <f t="shared" si="2"/>
        <v>929</v>
      </c>
      <c r="D16" s="194">
        <f t="shared" si="2"/>
        <v>354</v>
      </c>
      <c r="E16" s="194">
        <f t="shared" si="2"/>
        <v>155</v>
      </c>
      <c r="F16" s="399">
        <f t="shared" si="3"/>
        <v>6688</v>
      </c>
      <c r="G16" s="185">
        <v>4247</v>
      </c>
      <c r="H16" s="194">
        <v>526</v>
      </c>
      <c r="I16" s="194">
        <v>216</v>
      </c>
      <c r="J16" s="194">
        <v>83</v>
      </c>
      <c r="K16" s="221">
        <v>3422</v>
      </c>
      <c r="L16" s="174">
        <v>3879</v>
      </c>
      <c r="M16" s="194">
        <v>403</v>
      </c>
      <c r="N16" s="194">
        <v>138</v>
      </c>
      <c r="O16" s="194">
        <v>72</v>
      </c>
      <c r="P16" s="221">
        <v>3266</v>
      </c>
    </row>
    <row r="17" spans="1:16" s="57" customFormat="1" ht="11.25">
      <c r="A17" s="342" t="s">
        <v>279</v>
      </c>
      <c r="B17" s="185">
        <f t="shared" si="2"/>
        <v>6949</v>
      </c>
      <c r="C17" s="194">
        <f t="shared" si="2"/>
        <v>1249</v>
      </c>
      <c r="D17" s="194">
        <f t="shared" si="2"/>
        <v>367</v>
      </c>
      <c r="E17" s="194">
        <f t="shared" si="2"/>
        <v>172</v>
      </c>
      <c r="F17" s="399">
        <f t="shared" si="3"/>
        <v>5161</v>
      </c>
      <c r="G17" s="185">
        <v>3496</v>
      </c>
      <c r="H17" s="194">
        <v>652</v>
      </c>
      <c r="I17" s="194">
        <v>201</v>
      </c>
      <c r="J17" s="194">
        <v>91</v>
      </c>
      <c r="K17" s="221">
        <v>2552</v>
      </c>
      <c r="L17" s="174">
        <v>3453</v>
      </c>
      <c r="M17" s="194">
        <v>597</v>
      </c>
      <c r="N17" s="194">
        <v>166</v>
      </c>
      <c r="O17" s="194">
        <v>81</v>
      </c>
      <c r="P17" s="221">
        <v>2609</v>
      </c>
    </row>
    <row r="18" spans="1:16" s="4" customFormat="1" ht="11.25">
      <c r="A18" s="342" t="s">
        <v>280</v>
      </c>
      <c r="B18" s="185">
        <f t="shared" si="2"/>
        <v>5211</v>
      </c>
      <c r="C18" s="194">
        <f t="shared" si="2"/>
        <v>606</v>
      </c>
      <c r="D18" s="194">
        <f t="shared" si="2"/>
        <v>256</v>
      </c>
      <c r="E18" s="194">
        <f t="shared" si="2"/>
        <v>73</v>
      </c>
      <c r="F18" s="399">
        <f t="shared" si="3"/>
        <v>4276</v>
      </c>
      <c r="G18" s="185">
        <v>2660</v>
      </c>
      <c r="H18" s="194">
        <v>320</v>
      </c>
      <c r="I18" s="194">
        <v>157</v>
      </c>
      <c r="J18" s="194">
        <v>44</v>
      </c>
      <c r="K18" s="221">
        <v>2139</v>
      </c>
      <c r="L18" s="174">
        <v>2551</v>
      </c>
      <c r="M18" s="194">
        <v>286</v>
      </c>
      <c r="N18" s="194">
        <v>99</v>
      </c>
      <c r="O18" s="194">
        <v>29</v>
      </c>
      <c r="P18" s="221">
        <v>2137</v>
      </c>
    </row>
    <row r="19" spans="1:16" s="4" customFormat="1" ht="11.25">
      <c r="A19" s="342" t="s">
        <v>281</v>
      </c>
      <c r="B19" s="185">
        <f t="shared" si="2"/>
        <v>18446</v>
      </c>
      <c r="C19" s="194">
        <f t="shared" si="2"/>
        <v>4567</v>
      </c>
      <c r="D19" s="194">
        <f t="shared" si="2"/>
        <v>1478</v>
      </c>
      <c r="E19" s="194">
        <f t="shared" si="2"/>
        <v>461</v>
      </c>
      <c r="F19" s="399">
        <f t="shared" si="3"/>
        <v>11940</v>
      </c>
      <c r="G19" s="185">
        <v>9258</v>
      </c>
      <c r="H19" s="194">
        <v>2422</v>
      </c>
      <c r="I19" s="194">
        <v>742</v>
      </c>
      <c r="J19" s="194">
        <v>213</v>
      </c>
      <c r="K19" s="221">
        <v>5881</v>
      </c>
      <c r="L19" s="174">
        <v>9188</v>
      </c>
      <c r="M19" s="194">
        <v>2145</v>
      </c>
      <c r="N19" s="194">
        <v>736</v>
      </c>
      <c r="O19" s="194">
        <v>248</v>
      </c>
      <c r="P19" s="221">
        <v>6059</v>
      </c>
    </row>
    <row r="20" spans="1:16" s="4" customFormat="1" ht="11.25">
      <c r="A20" s="342" t="s">
        <v>282</v>
      </c>
      <c r="B20" s="185">
        <f t="shared" si="2"/>
        <v>10015</v>
      </c>
      <c r="C20" s="194">
        <f t="shared" si="2"/>
        <v>3317</v>
      </c>
      <c r="D20" s="194">
        <f t="shared" si="2"/>
        <v>1040</v>
      </c>
      <c r="E20" s="194">
        <f t="shared" si="2"/>
        <v>425</v>
      </c>
      <c r="F20" s="399">
        <f t="shared" si="3"/>
        <v>5233</v>
      </c>
      <c r="G20" s="185">
        <v>5048</v>
      </c>
      <c r="H20" s="194">
        <v>1690</v>
      </c>
      <c r="I20" s="194">
        <v>536</v>
      </c>
      <c r="J20" s="194">
        <v>221</v>
      </c>
      <c r="K20" s="221">
        <v>2601</v>
      </c>
      <c r="L20" s="174">
        <v>4967</v>
      </c>
      <c r="M20" s="194">
        <v>1627</v>
      </c>
      <c r="N20" s="194">
        <v>504</v>
      </c>
      <c r="O20" s="194">
        <v>204</v>
      </c>
      <c r="P20" s="221">
        <v>2632</v>
      </c>
    </row>
    <row r="21" spans="1:16" s="4" customFormat="1" ht="11.25">
      <c r="A21" s="342" t="s">
        <v>283</v>
      </c>
      <c r="B21" s="185">
        <f t="shared" si="2"/>
        <v>13624</v>
      </c>
      <c r="C21" s="194">
        <f t="shared" si="2"/>
        <v>4194</v>
      </c>
      <c r="D21" s="194">
        <f t="shared" si="2"/>
        <v>1115</v>
      </c>
      <c r="E21" s="194">
        <f t="shared" si="2"/>
        <v>382</v>
      </c>
      <c r="F21" s="399">
        <f t="shared" si="3"/>
        <v>7933</v>
      </c>
      <c r="G21" s="185">
        <v>6882</v>
      </c>
      <c r="H21" s="194">
        <v>2218</v>
      </c>
      <c r="I21" s="194">
        <v>569</v>
      </c>
      <c r="J21" s="194">
        <v>197</v>
      </c>
      <c r="K21" s="221">
        <v>3898</v>
      </c>
      <c r="L21" s="174">
        <v>6742</v>
      </c>
      <c r="M21" s="194">
        <v>1976</v>
      </c>
      <c r="N21" s="194">
        <v>546</v>
      </c>
      <c r="O21" s="194">
        <v>185</v>
      </c>
      <c r="P21" s="221">
        <v>4035</v>
      </c>
    </row>
    <row r="22" spans="1:16" s="4" customFormat="1" ht="11.25">
      <c r="A22" s="342" t="s">
        <v>284</v>
      </c>
      <c r="B22" s="185">
        <f t="shared" si="2"/>
        <v>5998</v>
      </c>
      <c r="C22" s="194">
        <f t="shared" si="2"/>
        <v>733</v>
      </c>
      <c r="D22" s="194">
        <f t="shared" si="2"/>
        <v>1196</v>
      </c>
      <c r="E22" s="194">
        <f t="shared" si="2"/>
        <v>258</v>
      </c>
      <c r="F22" s="399">
        <f t="shared" si="3"/>
        <v>3811</v>
      </c>
      <c r="G22" s="185">
        <v>3170</v>
      </c>
      <c r="H22" s="194">
        <v>448</v>
      </c>
      <c r="I22" s="194">
        <v>610</v>
      </c>
      <c r="J22" s="194">
        <v>151</v>
      </c>
      <c r="K22" s="221">
        <v>1961</v>
      </c>
      <c r="L22" s="174">
        <v>2828</v>
      </c>
      <c r="M22" s="194">
        <v>285</v>
      </c>
      <c r="N22" s="194">
        <v>586</v>
      </c>
      <c r="O22" s="194">
        <v>107</v>
      </c>
      <c r="P22" s="221">
        <v>1850</v>
      </c>
    </row>
    <row r="23" spans="1:16" s="4" customFormat="1" ht="11.25">
      <c r="A23" s="342" t="s">
        <v>285</v>
      </c>
      <c r="B23" s="185">
        <f t="shared" si="2"/>
        <v>3354</v>
      </c>
      <c r="C23" s="194">
        <f t="shared" si="2"/>
        <v>342</v>
      </c>
      <c r="D23" s="194">
        <f t="shared" si="2"/>
        <v>91</v>
      </c>
      <c r="E23" s="194">
        <f t="shared" si="2"/>
        <v>26</v>
      </c>
      <c r="F23" s="399">
        <f t="shared" si="3"/>
        <v>2895</v>
      </c>
      <c r="G23" s="185">
        <v>1750</v>
      </c>
      <c r="H23" s="194">
        <v>195</v>
      </c>
      <c r="I23" s="194">
        <v>50</v>
      </c>
      <c r="J23" s="194">
        <v>11</v>
      </c>
      <c r="K23" s="221">
        <v>1494</v>
      </c>
      <c r="L23" s="174">
        <v>1604</v>
      </c>
      <c r="M23" s="194">
        <v>147</v>
      </c>
      <c r="N23" s="194">
        <v>41</v>
      </c>
      <c r="O23" s="194">
        <v>15</v>
      </c>
      <c r="P23" s="221">
        <v>1401</v>
      </c>
    </row>
    <row r="24" spans="1:16" s="4" customFormat="1" ht="11.25">
      <c r="A24" s="342" t="s">
        <v>287</v>
      </c>
      <c r="B24" s="185">
        <f t="shared" si="2"/>
        <v>4081</v>
      </c>
      <c r="C24" s="194">
        <f t="shared" si="2"/>
        <v>263</v>
      </c>
      <c r="D24" s="194">
        <f t="shared" si="2"/>
        <v>251</v>
      </c>
      <c r="E24" s="194">
        <f t="shared" si="2"/>
        <v>84</v>
      </c>
      <c r="F24" s="399">
        <f t="shared" si="3"/>
        <v>3483</v>
      </c>
      <c r="G24" s="185">
        <v>2113</v>
      </c>
      <c r="H24" s="194">
        <v>142</v>
      </c>
      <c r="I24" s="194">
        <v>149</v>
      </c>
      <c r="J24" s="194">
        <v>53</v>
      </c>
      <c r="K24" s="221">
        <v>1769</v>
      </c>
      <c r="L24" s="174">
        <v>1968</v>
      </c>
      <c r="M24" s="194">
        <v>121</v>
      </c>
      <c r="N24" s="194">
        <v>102</v>
      </c>
      <c r="O24" s="194">
        <v>31</v>
      </c>
      <c r="P24" s="221">
        <v>1714</v>
      </c>
    </row>
    <row r="25" spans="1:16" s="4" customFormat="1" ht="11.25">
      <c r="A25" s="342"/>
      <c r="B25" s="184"/>
      <c r="C25" s="188"/>
      <c r="D25" s="188"/>
      <c r="E25" s="188"/>
      <c r="F25" s="190"/>
      <c r="G25" s="185"/>
      <c r="H25" s="194"/>
      <c r="I25" s="194"/>
      <c r="J25" s="194"/>
      <c r="K25" s="221"/>
      <c r="L25" s="60"/>
      <c r="M25" s="194"/>
      <c r="N25" s="194"/>
      <c r="O25" s="194"/>
      <c r="P25" s="403"/>
    </row>
    <row r="26" spans="1:16" s="4" customFormat="1" ht="11.25">
      <c r="A26" s="271" t="s">
        <v>288</v>
      </c>
      <c r="B26" s="184">
        <f>G26+L26</f>
        <v>17757</v>
      </c>
      <c r="C26" s="188">
        <f>H26+M26</f>
        <v>1307</v>
      </c>
      <c r="D26" s="188">
        <f>I26+N26</f>
        <v>593</v>
      </c>
      <c r="E26" s="188">
        <f>J26+O26</f>
        <v>301</v>
      </c>
      <c r="F26" s="190">
        <f>K26+P26</f>
        <v>15556</v>
      </c>
      <c r="G26" s="398">
        <f>SUM(G28:G34)</f>
        <v>9290</v>
      </c>
      <c r="H26" s="396">
        <f aca="true" t="shared" si="4" ref="H26:P26">SUM(H28:H34)</f>
        <v>724</v>
      </c>
      <c r="I26" s="396">
        <f t="shared" si="4"/>
        <v>368</v>
      </c>
      <c r="J26" s="396">
        <f t="shared" si="4"/>
        <v>194</v>
      </c>
      <c r="K26" s="401">
        <f t="shared" si="4"/>
        <v>8004</v>
      </c>
      <c r="L26" s="83">
        <f>SUM(L28:L34)</f>
        <v>8467</v>
      </c>
      <c r="M26" s="396">
        <f t="shared" si="4"/>
        <v>583</v>
      </c>
      <c r="N26" s="396">
        <f t="shared" si="4"/>
        <v>225</v>
      </c>
      <c r="O26" s="396">
        <f t="shared" si="4"/>
        <v>107</v>
      </c>
      <c r="P26" s="401">
        <f t="shared" si="4"/>
        <v>7552</v>
      </c>
    </row>
    <row r="27" spans="1:16" s="4" customFormat="1" ht="6" customHeight="1">
      <c r="A27" s="342"/>
      <c r="B27" s="184"/>
      <c r="C27" s="188"/>
      <c r="D27" s="188"/>
      <c r="E27" s="188"/>
      <c r="F27" s="190"/>
      <c r="G27" s="185"/>
      <c r="H27" s="194"/>
      <c r="I27" s="194"/>
      <c r="J27" s="194"/>
      <c r="K27" s="221"/>
      <c r="L27" s="60"/>
      <c r="M27" s="194"/>
      <c r="N27" s="194"/>
      <c r="O27" s="194"/>
      <c r="P27" s="403"/>
    </row>
    <row r="28" spans="1:16" s="4" customFormat="1" ht="11.25">
      <c r="A28" s="342" t="s">
        <v>289</v>
      </c>
      <c r="B28" s="185">
        <f aca="true" t="shared" si="5" ref="B28:E34">G28+L28</f>
        <v>3766</v>
      </c>
      <c r="C28" s="194">
        <f t="shared" si="5"/>
        <v>342</v>
      </c>
      <c r="D28" s="194">
        <f t="shared" si="5"/>
        <v>115</v>
      </c>
      <c r="E28" s="194">
        <f t="shared" si="5"/>
        <v>34</v>
      </c>
      <c r="F28" s="399">
        <f aca="true" t="shared" si="6" ref="F28:F34">K28+P28</f>
        <v>3275</v>
      </c>
      <c r="G28" s="185">
        <v>1934</v>
      </c>
      <c r="H28" s="194">
        <v>198</v>
      </c>
      <c r="I28" s="194">
        <v>74</v>
      </c>
      <c r="J28" s="194">
        <v>23</v>
      </c>
      <c r="K28" s="221">
        <v>1639</v>
      </c>
      <c r="L28" s="174">
        <v>1832</v>
      </c>
      <c r="M28" s="194">
        <v>144</v>
      </c>
      <c r="N28" s="194">
        <v>41</v>
      </c>
      <c r="O28" s="194">
        <v>11</v>
      </c>
      <c r="P28" s="221">
        <v>1636</v>
      </c>
    </row>
    <row r="29" spans="1:16" s="4" customFormat="1" ht="11.25">
      <c r="A29" s="342" t="s">
        <v>290</v>
      </c>
      <c r="B29" s="185">
        <f t="shared" si="5"/>
        <v>3589</v>
      </c>
      <c r="C29" s="194">
        <f t="shared" si="5"/>
        <v>167</v>
      </c>
      <c r="D29" s="194">
        <f t="shared" si="5"/>
        <v>102</v>
      </c>
      <c r="E29" s="194">
        <f t="shared" si="5"/>
        <v>44</v>
      </c>
      <c r="F29" s="399">
        <f t="shared" si="6"/>
        <v>3276</v>
      </c>
      <c r="G29" s="185">
        <v>1901</v>
      </c>
      <c r="H29" s="194">
        <v>99</v>
      </c>
      <c r="I29" s="194">
        <v>66</v>
      </c>
      <c r="J29" s="194">
        <v>27</v>
      </c>
      <c r="K29" s="221">
        <v>1709</v>
      </c>
      <c r="L29" s="174">
        <v>1688</v>
      </c>
      <c r="M29" s="194">
        <v>68</v>
      </c>
      <c r="N29" s="194">
        <v>36</v>
      </c>
      <c r="O29" s="194">
        <v>17</v>
      </c>
      <c r="P29" s="221">
        <v>1567</v>
      </c>
    </row>
    <row r="30" spans="1:16" s="4" customFormat="1" ht="11.25">
      <c r="A30" s="342" t="s">
        <v>291</v>
      </c>
      <c r="B30" s="185">
        <f t="shared" si="5"/>
        <v>708</v>
      </c>
      <c r="C30" s="194">
        <f t="shared" si="5"/>
        <v>20</v>
      </c>
      <c r="D30" s="194">
        <f t="shared" si="5"/>
        <v>17</v>
      </c>
      <c r="E30" s="194">
        <f t="shared" si="5"/>
        <v>53</v>
      </c>
      <c r="F30" s="399">
        <f t="shared" si="6"/>
        <v>618</v>
      </c>
      <c r="G30" s="185">
        <v>385</v>
      </c>
      <c r="H30" s="194">
        <v>11</v>
      </c>
      <c r="I30" s="194">
        <v>12</v>
      </c>
      <c r="J30" s="194">
        <v>39</v>
      </c>
      <c r="K30" s="221">
        <v>323</v>
      </c>
      <c r="L30" s="174">
        <v>323</v>
      </c>
      <c r="M30" s="194">
        <v>9</v>
      </c>
      <c r="N30" s="194">
        <v>5</v>
      </c>
      <c r="O30" s="194">
        <v>14</v>
      </c>
      <c r="P30" s="221">
        <v>295</v>
      </c>
    </row>
    <row r="31" spans="1:16" ht="11.25">
      <c r="A31" s="342" t="s">
        <v>292</v>
      </c>
      <c r="B31" s="185">
        <f t="shared" si="5"/>
        <v>2962</v>
      </c>
      <c r="C31" s="194">
        <f t="shared" si="5"/>
        <v>97</v>
      </c>
      <c r="D31" s="194">
        <f t="shared" si="5"/>
        <v>67</v>
      </c>
      <c r="E31" s="194">
        <f t="shared" si="5"/>
        <v>21</v>
      </c>
      <c r="F31" s="399">
        <f t="shared" si="6"/>
        <v>2777</v>
      </c>
      <c r="G31" s="185">
        <v>1570</v>
      </c>
      <c r="H31" s="194">
        <v>58</v>
      </c>
      <c r="I31" s="194">
        <v>44</v>
      </c>
      <c r="J31" s="194">
        <v>13</v>
      </c>
      <c r="K31" s="221">
        <v>1455</v>
      </c>
      <c r="L31" s="174">
        <v>1392</v>
      </c>
      <c r="M31" s="194">
        <v>39</v>
      </c>
      <c r="N31" s="194">
        <v>23</v>
      </c>
      <c r="O31" s="194">
        <v>8</v>
      </c>
      <c r="P31" s="221">
        <v>1322</v>
      </c>
    </row>
    <row r="32" spans="1:16" ht="11.25">
      <c r="A32" s="342" t="s">
        <v>293</v>
      </c>
      <c r="B32" s="185">
        <f t="shared" si="5"/>
        <v>2415</v>
      </c>
      <c r="C32" s="194">
        <f t="shared" si="5"/>
        <v>202</v>
      </c>
      <c r="D32" s="194">
        <f t="shared" si="5"/>
        <v>123</v>
      </c>
      <c r="E32" s="194">
        <f t="shared" si="5"/>
        <v>32</v>
      </c>
      <c r="F32" s="399">
        <f t="shared" si="6"/>
        <v>2058</v>
      </c>
      <c r="G32" s="185">
        <v>1276</v>
      </c>
      <c r="H32" s="194">
        <v>112</v>
      </c>
      <c r="I32" s="194">
        <v>73</v>
      </c>
      <c r="J32" s="194">
        <v>17</v>
      </c>
      <c r="K32" s="221">
        <v>1074</v>
      </c>
      <c r="L32" s="174">
        <v>1139</v>
      </c>
      <c r="M32" s="194">
        <v>90</v>
      </c>
      <c r="N32" s="194">
        <v>50</v>
      </c>
      <c r="O32" s="194">
        <v>15</v>
      </c>
      <c r="P32" s="221">
        <v>984</v>
      </c>
    </row>
    <row r="33" spans="1:16" ht="11.25">
      <c r="A33" s="342" t="s">
        <v>294</v>
      </c>
      <c r="B33" s="185">
        <f t="shared" si="5"/>
        <v>1924</v>
      </c>
      <c r="C33" s="194">
        <f t="shared" si="5"/>
        <v>137</v>
      </c>
      <c r="D33" s="194">
        <f t="shared" si="5"/>
        <v>88</v>
      </c>
      <c r="E33" s="194">
        <f t="shared" si="5"/>
        <v>66</v>
      </c>
      <c r="F33" s="399">
        <f t="shared" si="6"/>
        <v>1633</v>
      </c>
      <c r="G33" s="185">
        <v>1010</v>
      </c>
      <c r="H33" s="194">
        <v>68</v>
      </c>
      <c r="I33" s="194">
        <v>54</v>
      </c>
      <c r="J33" s="194">
        <v>41</v>
      </c>
      <c r="K33" s="221">
        <v>847</v>
      </c>
      <c r="L33" s="174">
        <v>914</v>
      </c>
      <c r="M33" s="194">
        <v>69</v>
      </c>
      <c r="N33" s="194">
        <v>34</v>
      </c>
      <c r="O33" s="194">
        <v>25</v>
      </c>
      <c r="P33" s="221">
        <v>786</v>
      </c>
    </row>
    <row r="34" spans="1:16" ht="11.25">
      <c r="A34" s="342" t="s">
        <v>295</v>
      </c>
      <c r="B34" s="185">
        <f t="shared" si="5"/>
        <v>2393</v>
      </c>
      <c r="C34" s="194">
        <f t="shared" si="5"/>
        <v>342</v>
      </c>
      <c r="D34" s="194">
        <f t="shared" si="5"/>
        <v>81</v>
      </c>
      <c r="E34" s="194">
        <f t="shared" si="5"/>
        <v>51</v>
      </c>
      <c r="F34" s="399">
        <f t="shared" si="6"/>
        <v>1919</v>
      </c>
      <c r="G34" s="185">
        <v>1214</v>
      </c>
      <c r="H34" s="194">
        <v>178</v>
      </c>
      <c r="I34" s="194">
        <v>45</v>
      </c>
      <c r="J34" s="194">
        <v>34</v>
      </c>
      <c r="K34" s="221">
        <v>957</v>
      </c>
      <c r="L34" s="174">
        <v>1179</v>
      </c>
      <c r="M34" s="194">
        <v>164</v>
      </c>
      <c r="N34" s="194">
        <v>36</v>
      </c>
      <c r="O34" s="194">
        <v>17</v>
      </c>
      <c r="P34" s="221">
        <v>962</v>
      </c>
    </row>
    <row r="35" spans="1:16" ht="11.25">
      <c r="A35" s="342"/>
      <c r="B35" s="184"/>
      <c r="C35" s="188"/>
      <c r="D35" s="188"/>
      <c r="E35" s="188"/>
      <c r="F35" s="190"/>
      <c r="G35" s="185"/>
      <c r="H35" s="194"/>
      <c r="I35" s="194"/>
      <c r="J35" s="194"/>
      <c r="K35" s="221"/>
      <c r="L35" s="60"/>
      <c r="M35" s="194"/>
      <c r="N35" s="194"/>
      <c r="O35" s="194"/>
      <c r="P35" s="404"/>
    </row>
    <row r="36" spans="1:16" ht="11.25">
      <c r="A36" s="271" t="s">
        <v>296</v>
      </c>
      <c r="B36" s="184">
        <f>G36+L36</f>
        <v>4917</v>
      </c>
      <c r="C36" s="188">
        <f>H36+M36</f>
        <v>315</v>
      </c>
      <c r="D36" s="188">
        <f>I36+N36</f>
        <v>336</v>
      </c>
      <c r="E36" s="188">
        <f>J36+O36</f>
        <v>67</v>
      </c>
      <c r="F36" s="190">
        <f>K36+P36</f>
        <v>4199</v>
      </c>
      <c r="G36" s="398">
        <f>SUM(G38:G43)</f>
        <v>2673</v>
      </c>
      <c r="H36" s="396">
        <f aca="true" t="shared" si="7" ref="H36:P36">SUM(H38:H43)</f>
        <v>182</v>
      </c>
      <c r="I36" s="396">
        <f t="shared" si="7"/>
        <v>172</v>
      </c>
      <c r="J36" s="396">
        <f t="shared" si="7"/>
        <v>42</v>
      </c>
      <c r="K36" s="401">
        <f t="shared" si="7"/>
        <v>2277</v>
      </c>
      <c r="L36" s="83">
        <f t="shared" si="7"/>
        <v>2244</v>
      </c>
      <c r="M36" s="396">
        <f t="shared" si="7"/>
        <v>133</v>
      </c>
      <c r="N36" s="396">
        <f t="shared" si="7"/>
        <v>164</v>
      </c>
      <c r="O36" s="396">
        <f t="shared" si="7"/>
        <v>25</v>
      </c>
      <c r="P36" s="401">
        <f t="shared" si="7"/>
        <v>1922</v>
      </c>
    </row>
    <row r="37" spans="1:16" ht="6" customHeight="1">
      <c r="A37" s="342"/>
      <c r="B37" s="184"/>
      <c r="C37" s="188"/>
      <c r="D37" s="188"/>
      <c r="E37" s="188"/>
      <c r="F37" s="190"/>
      <c r="G37" s="185"/>
      <c r="H37" s="194"/>
      <c r="I37" s="194"/>
      <c r="J37" s="194"/>
      <c r="K37" s="221"/>
      <c r="L37" s="60"/>
      <c r="M37" s="194"/>
      <c r="N37" s="194"/>
      <c r="O37" s="194"/>
      <c r="P37" s="404"/>
    </row>
    <row r="38" spans="1:16" ht="11.25">
      <c r="A38" s="342" t="s">
        <v>297</v>
      </c>
      <c r="B38" s="185">
        <f aca="true" t="shared" si="8" ref="B38:E43">G38+L38</f>
        <v>354</v>
      </c>
      <c r="C38" s="194">
        <f t="shared" si="8"/>
        <v>6</v>
      </c>
      <c r="D38" s="194">
        <f t="shared" si="8"/>
        <v>22</v>
      </c>
      <c r="E38" s="194">
        <f t="shared" si="8"/>
        <v>1</v>
      </c>
      <c r="F38" s="399">
        <f aca="true" t="shared" si="9" ref="F38:F43">K38+P38</f>
        <v>325</v>
      </c>
      <c r="G38" s="185">
        <v>183</v>
      </c>
      <c r="H38" s="194">
        <v>4</v>
      </c>
      <c r="I38" s="194">
        <v>14</v>
      </c>
      <c r="J38" s="194">
        <v>1</v>
      </c>
      <c r="K38" s="221">
        <v>164</v>
      </c>
      <c r="L38" s="174">
        <v>171</v>
      </c>
      <c r="M38" s="194">
        <v>2</v>
      </c>
      <c r="N38" s="194">
        <v>8</v>
      </c>
      <c r="O38" s="194">
        <v>0</v>
      </c>
      <c r="P38" s="221">
        <v>161</v>
      </c>
    </row>
    <row r="39" spans="1:16" ht="11.25">
      <c r="A39" s="342" t="s">
        <v>298</v>
      </c>
      <c r="B39" s="185">
        <f t="shared" si="8"/>
        <v>1154</v>
      </c>
      <c r="C39" s="194">
        <f t="shared" si="8"/>
        <v>119</v>
      </c>
      <c r="D39" s="194">
        <f t="shared" si="8"/>
        <v>77</v>
      </c>
      <c r="E39" s="194">
        <f t="shared" si="8"/>
        <v>24</v>
      </c>
      <c r="F39" s="399">
        <f t="shared" si="9"/>
        <v>934</v>
      </c>
      <c r="G39" s="185">
        <v>628</v>
      </c>
      <c r="H39" s="194">
        <v>70</v>
      </c>
      <c r="I39" s="194">
        <v>42</v>
      </c>
      <c r="J39" s="194">
        <v>14</v>
      </c>
      <c r="K39" s="221">
        <v>502</v>
      </c>
      <c r="L39" s="174">
        <v>526</v>
      </c>
      <c r="M39" s="194">
        <v>49</v>
      </c>
      <c r="N39" s="194">
        <v>35</v>
      </c>
      <c r="O39" s="194">
        <v>10</v>
      </c>
      <c r="P39" s="221">
        <v>432</v>
      </c>
    </row>
    <row r="40" spans="1:16" ht="11.25">
      <c r="A40" s="342" t="s">
        <v>299</v>
      </c>
      <c r="B40" s="185">
        <f t="shared" si="8"/>
        <v>1483</v>
      </c>
      <c r="C40" s="194">
        <f t="shared" si="8"/>
        <v>112</v>
      </c>
      <c r="D40" s="194">
        <f t="shared" si="8"/>
        <v>83</v>
      </c>
      <c r="E40" s="194">
        <f t="shared" si="8"/>
        <v>23</v>
      </c>
      <c r="F40" s="399">
        <f t="shared" si="9"/>
        <v>1265</v>
      </c>
      <c r="G40" s="185">
        <v>814</v>
      </c>
      <c r="H40" s="194">
        <v>65</v>
      </c>
      <c r="I40" s="194">
        <v>39</v>
      </c>
      <c r="J40" s="194">
        <v>15</v>
      </c>
      <c r="K40" s="221">
        <v>695</v>
      </c>
      <c r="L40" s="174">
        <v>669</v>
      </c>
      <c r="M40" s="194">
        <v>47</v>
      </c>
      <c r="N40" s="194">
        <v>44</v>
      </c>
      <c r="O40" s="194">
        <v>8</v>
      </c>
      <c r="P40" s="221">
        <v>570</v>
      </c>
    </row>
    <row r="41" spans="1:16" ht="11.25">
      <c r="A41" s="342" t="s">
        <v>300</v>
      </c>
      <c r="B41" s="185">
        <f t="shared" si="8"/>
        <v>364</v>
      </c>
      <c r="C41" s="194">
        <f t="shared" si="8"/>
        <v>31</v>
      </c>
      <c r="D41" s="194">
        <f t="shared" si="8"/>
        <v>80</v>
      </c>
      <c r="E41" s="194">
        <f t="shared" si="8"/>
        <v>2</v>
      </c>
      <c r="F41" s="399">
        <f t="shared" si="9"/>
        <v>251</v>
      </c>
      <c r="G41" s="185">
        <v>208</v>
      </c>
      <c r="H41" s="194">
        <v>9</v>
      </c>
      <c r="I41" s="194">
        <v>33</v>
      </c>
      <c r="J41" s="194">
        <v>2</v>
      </c>
      <c r="K41" s="221">
        <v>164</v>
      </c>
      <c r="L41" s="174">
        <v>156</v>
      </c>
      <c r="M41" s="194">
        <v>22</v>
      </c>
      <c r="N41" s="194">
        <v>47</v>
      </c>
      <c r="O41" s="194">
        <v>0</v>
      </c>
      <c r="P41" s="221">
        <v>87</v>
      </c>
    </row>
    <row r="42" spans="1:16" ht="11.25">
      <c r="A42" s="342" t="s">
        <v>301</v>
      </c>
      <c r="B42" s="185">
        <f t="shared" si="8"/>
        <v>344</v>
      </c>
      <c r="C42" s="194">
        <f t="shared" si="8"/>
        <v>7</v>
      </c>
      <c r="D42" s="194">
        <f t="shared" si="8"/>
        <v>18</v>
      </c>
      <c r="E42" s="194">
        <f t="shared" si="8"/>
        <v>3</v>
      </c>
      <c r="F42" s="399">
        <f t="shared" si="9"/>
        <v>316</v>
      </c>
      <c r="G42" s="185">
        <v>194</v>
      </c>
      <c r="H42" s="194">
        <v>5</v>
      </c>
      <c r="I42" s="194">
        <v>12</v>
      </c>
      <c r="J42" s="194">
        <v>2</v>
      </c>
      <c r="K42" s="221">
        <v>175</v>
      </c>
      <c r="L42" s="174">
        <v>150</v>
      </c>
      <c r="M42" s="194">
        <v>2</v>
      </c>
      <c r="N42" s="194">
        <v>6</v>
      </c>
      <c r="O42" s="194">
        <v>1</v>
      </c>
      <c r="P42" s="221">
        <v>141</v>
      </c>
    </row>
    <row r="43" spans="1:16" s="5" customFormat="1" ht="11.25">
      <c r="A43" s="343" t="s">
        <v>302</v>
      </c>
      <c r="B43" s="217">
        <f t="shared" si="8"/>
        <v>1218</v>
      </c>
      <c r="C43" s="195">
        <f t="shared" si="8"/>
        <v>40</v>
      </c>
      <c r="D43" s="195">
        <f t="shared" si="8"/>
        <v>56</v>
      </c>
      <c r="E43" s="195">
        <f t="shared" si="8"/>
        <v>14</v>
      </c>
      <c r="F43" s="405">
        <f t="shared" si="9"/>
        <v>1108</v>
      </c>
      <c r="G43" s="217">
        <v>646</v>
      </c>
      <c r="H43" s="195">
        <v>29</v>
      </c>
      <c r="I43" s="195">
        <v>32</v>
      </c>
      <c r="J43" s="195">
        <v>8</v>
      </c>
      <c r="K43" s="222">
        <v>577</v>
      </c>
      <c r="L43" s="406">
        <v>572</v>
      </c>
      <c r="M43" s="195">
        <v>11</v>
      </c>
      <c r="N43" s="195">
        <v>24</v>
      </c>
      <c r="O43" s="195">
        <v>6</v>
      </c>
      <c r="P43" s="222">
        <v>531</v>
      </c>
    </row>
    <row r="44" spans="1:16" ht="11.25">
      <c r="A44" s="342"/>
      <c r="B44" s="184"/>
      <c r="C44" s="188"/>
      <c r="D44" s="188"/>
      <c r="E44" s="188"/>
      <c r="F44" s="190"/>
      <c r="G44" s="185"/>
      <c r="H44" s="194"/>
      <c r="I44" s="194"/>
      <c r="J44" s="194"/>
      <c r="K44" s="221"/>
      <c r="L44" s="60"/>
      <c r="M44" s="194"/>
      <c r="N44" s="194"/>
      <c r="O44" s="194"/>
      <c r="P44" s="404"/>
    </row>
    <row r="45" spans="1:16" ht="11.25">
      <c r="A45" s="271" t="s">
        <v>303</v>
      </c>
      <c r="B45" s="184">
        <f>G45+L45</f>
        <v>4205</v>
      </c>
      <c r="C45" s="188">
        <f>H45+M45</f>
        <v>207</v>
      </c>
      <c r="D45" s="188">
        <f>I45+N45</f>
        <v>112</v>
      </c>
      <c r="E45" s="188">
        <f>J45+O45</f>
        <v>24</v>
      </c>
      <c r="F45" s="190">
        <f>K45+P45</f>
        <v>3862</v>
      </c>
      <c r="G45" s="398">
        <f>SUM(G47:G51)</f>
        <v>2207</v>
      </c>
      <c r="H45" s="396">
        <f aca="true" t="shared" si="10" ref="H45:P45">SUM(H47:H51)</f>
        <v>117</v>
      </c>
      <c r="I45" s="396">
        <f t="shared" si="10"/>
        <v>63</v>
      </c>
      <c r="J45" s="396">
        <f t="shared" si="10"/>
        <v>17</v>
      </c>
      <c r="K45" s="401">
        <f t="shared" si="10"/>
        <v>2010</v>
      </c>
      <c r="L45" s="83">
        <f t="shared" si="10"/>
        <v>1998</v>
      </c>
      <c r="M45" s="396">
        <f t="shared" si="10"/>
        <v>90</v>
      </c>
      <c r="N45" s="396">
        <f t="shared" si="10"/>
        <v>49</v>
      </c>
      <c r="O45" s="396">
        <f t="shared" si="10"/>
        <v>7</v>
      </c>
      <c r="P45" s="401">
        <f t="shared" si="10"/>
        <v>1852</v>
      </c>
    </row>
    <row r="46" spans="1:16" ht="6" customHeight="1">
      <c r="A46" s="342"/>
      <c r="B46" s="184"/>
      <c r="C46" s="188"/>
      <c r="D46" s="188"/>
      <c r="E46" s="188"/>
      <c r="F46" s="190"/>
      <c r="G46" s="185"/>
      <c r="H46" s="194"/>
      <c r="I46" s="194"/>
      <c r="J46" s="194"/>
      <c r="K46" s="221"/>
      <c r="L46" s="60"/>
      <c r="M46" s="194"/>
      <c r="N46" s="194"/>
      <c r="O46" s="194"/>
      <c r="P46" s="404"/>
    </row>
    <row r="47" spans="1:16" ht="11.25">
      <c r="A47" s="342" t="s">
        <v>304</v>
      </c>
      <c r="B47" s="185">
        <f aca="true" t="shared" si="11" ref="B47:E51">G47+L47</f>
        <v>691</v>
      </c>
      <c r="C47" s="194">
        <f t="shared" si="11"/>
        <v>10</v>
      </c>
      <c r="D47" s="194">
        <f t="shared" si="11"/>
        <v>47</v>
      </c>
      <c r="E47" s="194">
        <f t="shared" si="11"/>
        <v>7</v>
      </c>
      <c r="F47" s="399">
        <f aca="true" t="shared" si="12" ref="F47:F62">K47+P47</f>
        <v>627</v>
      </c>
      <c r="G47" s="185">
        <v>350</v>
      </c>
      <c r="H47" s="194">
        <v>7</v>
      </c>
      <c r="I47" s="194">
        <v>27</v>
      </c>
      <c r="J47" s="194">
        <v>4</v>
      </c>
      <c r="K47" s="221">
        <v>312</v>
      </c>
      <c r="L47" s="174">
        <v>341</v>
      </c>
      <c r="M47" s="194">
        <v>3</v>
      </c>
      <c r="N47" s="194">
        <v>20</v>
      </c>
      <c r="O47" s="194">
        <v>3</v>
      </c>
      <c r="P47" s="221">
        <v>315</v>
      </c>
    </row>
    <row r="48" spans="1:16" ht="11.25">
      <c r="A48" s="342" t="s">
        <v>305</v>
      </c>
      <c r="B48" s="185">
        <f t="shared" si="11"/>
        <v>308</v>
      </c>
      <c r="C48" s="194">
        <f t="shared" si="11"/>
        <v>6</v>
      </c>
      <c r="D48" s="194">
        <f t="shared" si="11"/>
        <v>5</v>
      </c>
      <c r="E48" s="194">
        <f t="shared" si="11"/>
        <v>0</v>
      </c>
      <c r="F48" s="399">
        <f t="shared" si="12"/>
        <v>297</v>
      </c>
      <c r="G48" s="185">
        <v>160</v>
      </c>
      <c r="H48" s="194">
        <v>5</v>
      </c>
      <c r="I48" s="194">
        <v>1</v>
      </c>
      <c r="J48" s="194">
        <v>0</v>
      </c>
      <c r="K48" s="221">
        <v>154</v>
      </c>
      <c r="L48" s="174">
        <v>148</v>
      </c>
      <c r="M48" s="194">
        <v>1</v>
      </c>
      <c r="N48" s="194">
        <v>4</v>
      </c>
      <c r="O48" s="194">
        <v>0</v>
      </c>
      <c r="P48" s="221">
        <v>143</v>
      </c>
    </row>
    <row r="49" spans="1:16" ht="11.25">
      <c r="A49" s="342" t="s">
        <v>306</v>
      </c>
      <c r="B49" s="185">
        <f t="shared" si="11"/>
        <v>567</v>
      </c>
      <c r="C49" s="194">
        <f t="shared" si="11"/>
        <v>5</v>
      </c>
      <c r="D49" s="194">
        <f t="shared" si="11"/>
        <v>6</v>
      </c>
      <c r="E49" s="194">
        <f t="shared" si="11"/>
        <v>0</v>
      </c>
      <c r="F49" s="399">
        <f t="shared" si="12"/>
        <v>556</v>
      </c>
      <c r="G49" s="185">
        <v>302</v>
      </c>
      <c r="H49" s="194">
        <v>2</v>
      </c>
      <c r="I49" s="194">
        <v>3</v>
      </c>
      <c r="J49" s="194">
        <v>0</v>
      </c>
      <c r="K49" s="221">
        <v>297</v>
      </c>
      <c r="L49" s="174">
        <v>265</v>
      </c>
      <c r="M49" s="194">
        <v>3</v>
      </c>
      <c r="N49" s="194">
        <v>3</v>
      </c>
      <c r="O49" s="194">
        <v>0</v>
      </c>
      <c r="P49" s="221">
        <v>259</v>
      </c>
    </row>
    <row r="50" spans="1:16" ht="11.25">
      <c r="A50" s="342" t="s">
        <v>307</v>
      </c>
      <c r="B50" s="185">
        <f t="shared" si="11"/>
        <v>1325</v>
      </c>
      <c r="C50" s="194">
        <f t="shared" si="11"/>
        <v>68</v>
      </c>
      <c r="D50" s="194">
        <f t="shared" si="11"/>
        <v>19</v>
      </c>
      <c r="E50" s="194">
        <f t="shared" si="11"/>
        <v>3</v>
      </c>
      <c r="F50" s="399">
        <f t="shared" si="12"/>
        <v>1235</v>
      </c>
      <c r="G50" s="185">
        <v>702</v>
      </c>
      <c r="H50" s="194">
        <v>36</v>
      </c>
      <c r="I50" s="194">
        <v>11</v>
      </c>
      <c r="J50" s="194">
        <v>3</v>
      </c>
      <c r="K50" s="221">
        <v>652</v>
      </c>
      <c r="L50" s="174">
        <v>623</v>
      </c>
      <c r="M50" s="194">
        <v>32</v>
      </c>
      <c r="N50" s="194">
        <v>8</v>
      </c>
      <c r="O50" s="194">
        <v>0</v>
      </c>
      <c r="P50" s="221">
        <v>583</v>
      </c>
    </row>
    <row r="51" spans="1:16" ht="11.25">
      <c r="A51" s="342" t="s">
        <v>308</v>
      </c>
      <c r="B51" s="185">
        <f t="shared" si="11"/>
        <v>1314</v>
      </c>
      <c r="C51" s="194">
        <f t="shared" si="11"/>
        <v>118</v>
      </c>
      <c r="D51" s="194">
        <f t="shared" si="11"/>
        <v>35</v>
      </c>
      <c r="E51" s="194">
        <f t="shared" si="11"/>
        <v>14</v>
      </c>
      <c r="F51" s="399">
        <f t="shared" si="12"/>
        <v>1147</v>
      </c>
      <c r="G51" s="185">
        <v>693</v>
      </c>
      <c r="H51" s="194">
        <v>67</v>
      </c>
      <c r="I51" s="194">
        <v>21</v>
      </c>
      <c r="J51" s="194">
        <v>10</v>
      </c>
      <c r="K51" s="221">
        <v>595</v>
      </c>
      <c r="L51" s="174">
        <v>621</v>
      </c>
      <c r="M51" s="194">
        <v>51</v>
      </c>
      <c r="N51" s="194">
        <v>14</v>
      </c>
      <c r="O51" s="194">
        <v>4</v>
      </c>
      <c r="P51" s="221">
        <v>552</v>
      </c>
    </row>
    <row r="52" spans="1:16" ht="11.25">
      <c r="A52" s="342"/>
      <c r="B52" s="184"/>
      <c r="C52" s="188"/>
      <c r="D52" s="188"/>
      <c r="E52" s="188"/>
      <c r="F52" s="190"/>
      <c r="G52" s="185"/>
      <c r="H52" s="194"/>
      <c r="I52" s="194"/>
      <c r="J52" s="194"/>
      <c r="K52" s="221"/>
      <c r="L52" s="60"/>
      <c r="M52" s="194"/>
      <c r="N52" s="194"/>
      <c r="O52" s="194"/>
      <c r="P52" s="404"/>
    </row>
    <row r="53" spans="1:16" ht="11.25">
      <c r="A53" s="271" t="s">
        <v>309</v>
      </c>
      <c r="B53" s="184">
        <f>G53+L53</f>
        <v>10408</v>
      </c>
      <c r="C53" s="188">
        <f>H53+M53</f>
        <v>1384</v>
      </c>
      <c r="D53" s="188">
        <f>I53+N53</f>
        <v>613</v>
      </c>
      <c r="E53" s="188">
        <f>J53+O53</f>
        <v>148</v>
      </c>
      <c r="F53" s="190">
        <f>K53+P53</f>
        <v>8263</v>
      </c>
      <c r="G53" s="398">
        <f>SUM(G55:G71)</f>
        <v>6420</v>
      </c>
      <c r="H53" s="396">
        <f aca="true" t="shared" si="13" ref="H53:P53">SUM(H55:H71)</f>
        <v>1195</v>
      </c>
      <c r="I53" s="396">
        <f t="shared" si="13"/>
        <v>391</v>
      </c>
      <c r="J53" s="396">
        <f t="shared" si="13"/>
        <v>96</v>
      </c>
      <c r="K53" s="401">
        <f t="shared" si="13"/>
        <v>4738</v>
      </c>
      <c r="L53" s="83">
        <f t="shared" si="13"/>
        <v>3988</v>
      </c>
      <c r="M53" s="396">
        <f t="shared" si="13"/>
        <v>189</v>
      </c>
      <c r="N53" s="396">
        <f t="shared" si="13"/>
        <v>222</v>
      </c>
      <c r="O53" s="396">
        <f t="shared" si="13"/>
        <v>52</v>
      </c>
      <c r="P53" s="401">
        <f t="shared" si="13"/>
        <v>3525</v>
      </c>
    </row>
    <row r="54" spans="1:16" ht="6" customHeight="1">
      <c r="A54" s="342"/>
      <c r="B54" s="184"/>
      <c r="C54" s="188"/>
      <c r="D54" s="188"/>
      <c r="E54" s="188"/>
      <c r="F54" s="190"/>
      <c r="G54" s="185"/>
      <c r="H54" s="194"/>
      <c r="I54" s="194"/>
      <c r="J54" s="194"/>
      <c r="K54" s="221"/>
      <c r="L54" s="60"/>
      <c r="M54" s="194"/>
      <c r="N54" s="194"/>
      <c r="O54" s="194"/>
      <c r="P54" s="404"/>
    </row>
    <row r="55" spans="1:16" ht="11.25">
      <c r="A55" s="342" t="s">
        <v>310</v>
      </c>
      <c r="B55" s="185">
        <f aca="true" t="shared" si="14" ref="B55:E71">G55+L55</f>
        <v>395</v>
      </c>
      <c r="C55" s="194">
        <f t="shared" si="14"/>
        <v>6</v>
      </c>
      <c r="D55" s="194">
        <f t="shared" si="14"/>
        <v>5</v>
      </c>
      <c r="E55" s="194">
        <f t="shared" si="14"/>
        <v>5</v>
      </c>
      <c r="F55" s="399">
        <f t="shared" si="12"/>
        <v>379</v>
      </c>
      <c r="G55" s="185">
        <v>219</v>
      </c>
      <c r="H55" s="194">
        <v>4</v>
      </c>
      <c r="I55" s="194">
        <v>4</v>
      </c>
      <c r="J55" s="194">
        <v>2</v>
      </c>
      <c r="K55" s="221">
        <v>209</v>
      </c>
      <c r="L55" s="174">
        <v>176</v>
      </c>
      <c r="M55" s="194">
        <v>2</v>
      </c>
      <c r="N55" s="194">
        <v>1</v>
      </c>
      <c r="O55" s="194">
        <v>3</v>
      </c>
      <c r="P55" s="221">
        <v>170</v>
      </c>
    </row>
    <row r="56" spans="1:16" ht="11.25">
      <c r="A56" s="342" t="s">
        <v>311</v>
      </c>
      <c r="B56" s="185">
        <f t="shared" si="14"/>
        <v>848</v>
      </c>
      <c r="C56" s="194">
        <f t="shared" si="14"/>
        <v>11</v>
      </c>
      <c r="D56" s="194">
        <f t="shared" si="14"/>
        <v>9</v>
      </c>
      <c r="E56" s="194">
        <f t="shared" si="14"/>
        <v>8</v>
      </c>
      <c r="F56" s="399">
        <f t="shared" si="12"/>
        <v>820</v>
      </c>
      <c r="G56" s="185">
        <v>486</v>
      </c>
      <c r="H56" s="194">
        <v>9</v>
      </c>
      <c r="I56" s="194">
        <v>8</v>
      </c>
      <c r="J56" s="194">
        <v>6</v>
      </c>
      <c r="K56" s="221">
        <v>463</v>
      </c>
      <c r="L56" s="174">
        <v>362</v>
      </c>
      <c r="M56" s="194">
        <v>2</v>
      </c>
      <c r="N56" s="194">
        <v>1</v>
      </c>
      <c r="O56" s="194">
        <v>2</v>
      </c>
      <c r="P56" s="221">
        <v>357</v>
      </c>
    </row>
    <row r="57" spans="1:16" ht="11.25">
      <c r="A57" s="342" t="s">
        <v>312</v>
      </c>
      <c r="B57" s="185">
        <f t="shared" si="14"/>
        <v>939</v>
      </c>
      <c r="C57" s="194">
        <f t="shared" si="14"/>
        <v>20</v>
      </c>
      <c r="D57" s="194">
        <f t="shared" si="14"/>
        <v>34</v>
      </c>
      <c r="E57" s="194">
        <f t="shared" si="14"/>
        <v>13</v>
      </c>
      <c r="F57" s="399">
        <f t="shared" si="12"/>
        <v>872</v>
      </c>
      <c r="G57" s="185">
        <v>577</v>
      </c>
      <c r="H57" s="194">
        <v>14</v>
      </c>
      <c r="I57" s="194">
        <v>18</v>
      </c>
      <c r="J57" s="194">
        <v>7</v>
      </c>
      <c r="K57" s="221">
        <v>538</v>
      </c>
      <c r="L57" s="174">
        <v>362</v>
      </c>
      <c r="M57" s="194">
        <v>6</v>
      </c>
      <c r="N57" s="194">
        <v>16</v>
      </c>
      <c r="O57" s="194">
        <v>6</v>
      </c>
      <c r="P57" s="221">
        <v>334</v>
      </c>
    </row>
    <row r="58" spans="1:16" ht="11.25">
      <c r="A58" s="342" t="s">
        <v>313</v>
      </c>
      <c r="B58" s="185">
        <f t="shared" si="14"/>
        <v>175</v>
      </c>
      <c r="C58" s="194">
        <f t="shared" si="14"/>
        <v>2</v>
      </c>
      <c r="D58" s="194">
        <f t="shared" si="14"/>
        <v>1</v>
      </c>
      <c r="E58" s="194">
        <f t="shared" si="14"/>
        <v>0</v>
      </c>
      <c r="F58" s="399">
        <f t="shared" si="12"/>
        <v>172</v>
      </c>
      <c r="G58" s="185">
        <v>106</v>
      </c>
      <c r="H58" s="194">
        <v>2</v>
      </c>
      <c r="I58" s="194">
        <v>1</v>
      </c>
      <c r="J58" s="194">
        <v>0</v>
      </c>
      <c r="K58" s="221">
        <v>103</v>
      </c>
      <c r="L58" s="174">
        <v>69</v>
      </c>
      <c r="M58" s="194">
        <v>0</v>
      </c>
      <c r="N58" s="194">
        <v>0</v>
      </c>
      <c r="O58" s="194">
        <v>0</v>
      </c>
      <c r="P58" s="221">
        <v>69</v>
      </c>
    </row>
    <row r="59" spans="1:16" ht="11.25">
      <c r="A59" s="342" t="s">
        <v>314</v>
      </c>
      <c r="B59" s="185">
        <f t="shared" si="14"/>
        <v>782</v>
      </c>
      <c r="C59" s="194">
        <f t="shared" si="14"/>
        <v>37</v>
      </c>
      <c r="D59" s="194">
        <f t="shared" si="14"/>
        <v>88</v>
      </c>
      <c r="E59" s="194">
        <f t="shared" si="14"/>
        <v>11</v>
      </c>
      <c r="F59" s="399">
        <f t="shared" si="12"/>
        <v>646</v>
      </c>
      <c r="G59" s="185">
        <v>470</v>
      </c>
      <c r="H59" s="194">
        <v>29</v>
      </c>
      <c r="I59" s="194">
        <v>60</v>
      </c>
      <c r="J59" s="194">
        <v>7</v>
      </c>
      <c r="K59" s="221">
        <v>374</v>
      </c>
      <c r="L59" s="174">
        <v>312</v>
      </c>
      <c r="M59" s="194">
        <v>8</v>
      </c>
      <c r="N59" s="194">
        <v>28</v>
      </c>
      <c r="O59" s="194">
        <v>4</v>
      </c>
      <c r="P59" s="221">
        <v>272</v>
      </c>
    </row>
    <row r="60" spans="1:16" ht="11.25">
      <c r="A60" s="342" t="s">
        <v>315</v>
      </c>
      <c r="B60" s="185">
        <f t="shared" si="14"/>
        <v>1073</v>
      </c>
      <c r="C60" s="194">
        <f t="shared" si="14"/>
        <v>232</v>
      </c>
      <c r="D60" s="194">
        <f t="shared" si="14"/>
        <v>41</v>
      </c>
      <c r="E60" s="194">
        <f t="shared" si="14"/>
        <v>2</v>
      </c>
      <c r="F60" s="399">
        <f t="shared" si="12"/>
        <v>798</v>
      </c>
      <c r="G60" s="185">
        <v>628</v>
      </c>
      <c r="H60" s="194">
        <v>175</v>
      </c>
      <c r="I60" s="194">
        <v>27</v>
      </c>
      <c r="J60" s="194">
        <v>0</v>
      </c>
      <c r="K60" s="221">
        <v>426</v>
      </c>
      <c r="L60" s="174">
        <v>445</v>
      </c>
      <c r="M60" s="194">
        <v>57</v>
      </c>
      <c r="N60" s="194">
        <v>14</v>
      </c>
      <c r="O60" s="194">
        <v>2</v>
      </c>
      <c r="P60" s="221">
        <v>372</v>
      </c>
    </row>
    <row r="61" spans="1:16" ht="11.25">
      <c r="A61" s="342" t="s">
        <v>316</v>
      </c>
      <c r="B61" s="185">
        <f t="shared" si="14"/>
        <v>119</v>
      </c>
      <c r="C61" s="194">
        <f t="shared" si="14"/>
        <v>0</v>
      </c>
      <c r="D61" s="194">
        <f t="shared" si="14"/>
        <v>4</v>
      </c>
      <c r="E61" s="194">
        <f t="shared" si="14"/>
        <v>5</v>
      </c>
      <c r="F61" s="399">
        <f t="shared" si="12"/>
        <v>110</v>
      </c>
      <c r="G61" s="185">
        <v>67</v>
      </c>
      <c r="H61" s="194">
        <v>0</v>
      </c>
      <c r="I61" s="194">
        <v>2</v>
      </c>
      <c r="J61" s="194">
        <v>4</v>
      </c>
      <c r="K61" s="221">
        <v>61</v>
      </c>
      <c r="L61" s="174">
        <v>52</v>
      </c>
      <c r="M61" s="194">
        <v>0</v>
      </c>
      <c r="N61" s="194">
        <v>2</v>
      </c>
      <c r="O61" s="194">
        <v>1</v>
      </c>
      <c r="P61" s="221">
        <v>49</v>
      </c>
    </row>
    <row r="62" spans="1:16" ht="11.25">
      <c r="A62" s="342" t="s">
        <v>317</v>
      </c>
      <c r="B62" s="185">
        <f t="shared" si="14"/>
        <v>683</v>
      </c>
      <c r="C62" s="194">
        <f t="shared" si="14"/>
        <v>27</v>
      </c>
      <c r="D62" s="194">
        <f t="shared" si="14"/>
        <v>31</v>
      </c>
      <c r="E62" s="194">
        <f t="shared" si="14"/>
        <v>5</v>
      </c>
      <c r="F62" s="399">
        <f t="shared" si="12"/>
        <v>620</v>
      </c>
      <c r="G62" s="185">
        <v>400</v>
      </c>
      <c r="H62" s="194">
        <v>22</v>
      </c>
      <c r="I62" s="194">
        <v>19</v>
      </c>
      <c r="J62" s="194">
        <v>4</v>
      </c>
      <c r="K62" s="221">
        <v>355</v>
      </c>
      <c r="L62" s="174">
        <v>283</v>
      </c>
      <c r="M62" s="194">
        <v>5</v>
      </c>
      <c r="N62" s="194">
        <v>12</v>
      </c>
      <c r="O62" s="194">
        <v>1</v>
      </c>
      <c r="P62" s="221">
        <v>265</v>
      </c>
    </row>
    <row r="63" spans="1:16" ht="11.25">
      <c r="A63" s="342" t="s">
        <v>318</v>
      </c>
      <c r="B63" s="185">
        <f t="shared" si="14"/>
        <v>808</v>
      </c>
      <c r="C63" s="194">
        <f t="shared" si="14"/>
        <v>61</v>
      </c>
      <c r="D63" s="194">
        <f t="shared" si="14"/>
        <v>90</v>
      </c>
      <c r="E63" s="194">
        <f t="shared" si="14"/>
        <v>23</v>
      </c>
      <c r="F63" s="399">
        <f aca="true" t="shared" si="15" ref="F63:F71">K63+P63</f>
        <v>634</v>
      </c>
      <c r="G63" s="185">
        <v>493</v>
      </c>
      <c r="H63" s="194">
        <v>43</v>
      </c>
      <c r="I63" s="194">
        <v>67</v>
      </c>
      <c r="J63" s="194">
        <v>14</v>
      </c>
      <c r="K63" s="221">
        <v>369</v>
      </c>
      <c r="L63" s="174">
        <v>315</v>
      </c>
      <c r="M63" s="194">
        <v>18</v>
      </c>
      <c r="N63" s="194">
        <v>23</v>
      </c>
      <c r="O63" s="194">
        <v>9</v>
      </c>
      <c r="P63" s="221">
        <v>265</v>
      </c>
    </row>
    <row r="64" spans="1:16" ht="11.25">
      <c r="A64" s="342" t="s">
        <v>319</v>
      </c>
      <c r="B64" s="185">
        <f t="shared" si="14"/>
        <v>210</v>
      </c>
      <c r="C64" s="194">
        <f t="shared" si="14"/>
        <v>6</v>
      </c>
      <c r="D64" s="194">
        <f t="shared" si="14"/>
        <v>8</v>
      </c>
      <c r="E64" s="194">
        <f t="shared" si="14"/>
        <v>2</v>
      </c>
      <c r="F64" s="399">
        <f t="shared" si="15"/>
        <v>194</v>
      </c>
      <c r="G64" s="185">
        <v>125</v>
      </c>
      <c r="H64" s="194">
        <v>1</v>
      </c>
      <c r="I64" s="194">
        <v>6</v>
      </c>
      <c r="J64" s="194">
        <v>2</v>
      </c>
      <c r="K64" s="221">
        <v>116</v>
      </c>
      <c r="L64" s="174">
        <v>85</v>
      </c>
      <c r="M64" s="194">
        <v>5</v>
      </c>
      <c r="N64" s="194">
        <v>2</v>
      </c>
      <c r="O64" s="194">
        <v>0</v>
      </c>
      <c r="P64" s="221">
        <v>78</v>
      </c>
    </row>
    <row r="65" spans="1:16" ht="11.25">
      <c r="A65" s="342" t="s">
        <v>320</v>
      </c>
      <c r="B65" s="185">
        <f t="shared" si="14"/>
        <v>207</v>
      </c>
      <c r="C65" s="194">
        <f t="shared" si="14"/>
        <v>4</v>
      </c>
      <c r="D65" s="194">
        <f t="shared" si="14"/>
        <v>15</v>
      </c>
      <c r="E65" s="194">
        <f t="shared" si="14"/>
        <v>1</v>
      </c>
      <c r="F65" s="399">
        <f t="shared" si="15"/>
        <v>187</v>
      </c>
      <c r="G65" s="185">
        <v>119</v>
      </c>
      <c r="H65" s="194">
        <v>3</v>
      </c>
      <c r="I65" s="194">
        <v>6</v>
      </c>
      <c r="J65" s="194">
        <v>1</v>
      </c>
      <c r="K65" s="221">
        <v>109</v>
      </c>
      <c r="L65" s="174">
        <v>88</v>
      </c>
      <c r="M65" s="194">
        <v>1</v>
      </c>
      <c r="N65" s="194">
        <v>9</v>
      </c>
      <c r="O65" s="194">
        <v>0</v>
      </c>
      <c r="P65" s="221">
        <v>78</v>
      </c>
    </row>
    <row r="66" spans="1:16" ht="11.25">
      <c r="A66" s="342" t="s">
        <v>321</v>
      </c>
      <c r="B66" s="185">
        <f t="shared" si="14"/>
        <v>99</v>
      </c>
      <c r="C66" s="194">
        <f t="shared" si="14"/>
        <v>1</v>
      </c>
      <c r="D66" s="194">
        <f t="shared" si="14"/>
        <v>15</v>
      </c>
      <c r="E66" s="194">
        <f t="shared" si="14"/>
        <v>0</v>
      </c>
      <c r="F66" s="399">
        <f t="shared" si="15"/>
        <v>83</v>
      </c>
      <c r="G66" s="185">
        <v>53</v>
      </c>
      <c r="H66" s="194">
        <v>1</v>
      </c>
      <c r="I66" s="194">
        <v>9</v>
      </c>
      <c r="J66" s="194">
        <v>0</v>
      </c>
      <c r="K66" s="221">
        <v>43</v>
      </c>
      <c r="L66" s="174">
        <v>46</v>
      </c>
      <c r="M66" s="194">
        <v>0</v>
      </c>
      <c r="N66" s="194">
        <v>6</v>
      </c>
      <c r="O66" s="194">
        <v>0</v>
      </c>
      <c r="P66" s="221">
        <v>40</v>
      </c>
    </row>
    <row r="67" spans="1:16" ht="11.25">
      <c r="A67" s="342" t="s">
        <v>322</v>
      </c>
      <c r="B67" s="185">
        <f t="shared" si="14"/>
        <v>1692</v>
      </c>
      <c r="C67" s="194">
        <f t="shared" si="14"/>
        <v>152</v>
      </c>
      <c r="D67" s="194">
        <f t="shared" si="14"/>
        <v>92</v>
      </c>
      <c r="E67" s="194">
        <f t="shared" si="14"/>
        <v>8</v>
      </c>
      <c r="F67" s="399">
        <f t="shared" si="15"/>
        <v>1440</v>
      </c>
      <c r="G67" s="185">
        <v>896</v>
      </c>
      <c r="H67" s="194">
        <v>93</v>
      </c>
      <c r="I67" s="194">
        <v>55</v>
      </c>
      <c r="J67" s="194">
        <v>6</v>
      </c>
      <c r="K67" s="221">
        <v>742</v>
      </c>
      <c r="L67" s="174">
        <v>796</v>
      </c>
      <c r="M67" s="194">
        <v>59</v>
      </c>
      <c r="N67" s="194">
        <v>37</v>
      </c>
      <c r="O67" s="194">
        <v>2</v>
      </c>
      <c r="P67" s="221">
        <v>698</v>
      </c>
    </row>
    <row r="68" spans="1:16" ht="11.25">
      <c r="A68" s="342" t="s">
        <v>323</v>
      </c>
      <c r="B68" s="185">
        <f t="shared" si="14"/>
        <v>309</v>
      </c>
      <c r="C68" s="194">
        <f t="shared" si="14"/>
        <v>2</v>
      </c>
      <c r="D68" s="194">
        <f t="shared" si="14"/>
        <v>19</v>
      </c>
      <c r="E68" s="194">
        <f t="shared" si="14"/>
        <v>1</v>
      </c>
      <c r="F68" s="399">
        <f t="shared" si="15"/>
        <v>287</v>
      </c>
      <c r="G68" s="185">
        <v>161</v>
      </c>
      <c r="H68" s="194">
        <v>1</v>
      </c>
      <c r="I68" s="194">
        <v>7</v>
      </c>
      <c r="J68" s="194">
        <v>1</v>
      </c>
      <c r="K68" s="221">
        <v>152</v>
      </c>
      <c r="L68" s="174">
        <v>148</v>
      </c>
      <c r="M68" s="194">
        <v>1</v>
      </c>
      <c r="N68" s="194">
        <v>12</v>
      </c>
      <c r="O68" s="194">
        <v>0</v>
      </c>
      <c r="P68" s="221">
        <v>135</v>
      </c>
    </row>
    <row r="69" spans="1:16" ht="11.25">
      <c r="A69" s="342" t="s">
        <v>324</v>
      </c>
      <c r="B69" s="185">
        <f t="shared" si="14"/>
        <v>709</v>
      </c>
      <c r="C69" s="194">
        <f t="shared" si="14"/>
        <v>17</v>
      </c>
      <c r="D69" s="194">
        <f t="shared" si="14"/>
        <v>115</v>
      </c>
      <c r="E69" s="194">
        <f t="shared" si="14"/>
        <v>55</v>
      </c>
      <c r="F69" s="399">
        <f t="shared" si="15"/>
        <v>522</v>
      </c>
      <c r="G69" s="185">
        <v>394</v>
      </c>
      <c r="H69" s="194">
        <v>11</v>
      </c>
      <c r="I69" s="194">
        <v>70</v>
      </c>
      <c r="J69" s="194">
        <v>34</v>
      </c>
      <c r="K69" s="221">
        <v>279</v>
      </c>
      <c r="L69" s="174">
        <v>315</v>
      </c>
      <c r="M69" s="194">
        <v>6</v>
      </c>
      <c r="N69" s="194">
        <v>45</v>
      </c>
      <c r="O69" s="194">
        <v>21</v>
      </c>
      <c r="P69" s="221">
        <v>243</v>
      </c>
    </row>
    <row r="70" spans="1:16" ht="11.25">
      <c r="A70" s="342" t="s">
        <v>325</v>
      </c>
      <c r="B70" s="185">
        <f t="shared" si="14"/>
        <v>147</v>
      </c>
      <c r="C70" s="194">
        <f t="shared" si="14"/>
        <v>5</v>
      </c>
      <c r="D70" s="194">
        <f t="shared" si="14"/>
        <v>14</v>
      </c>
      <c r="E70" s="194">
        <f t="shared" si="14"/>
        <v>5</v>
      </c>
      <c r="F70" s="399">
        <f t="shared" si="15"/>
        <v>123</v>
      </c>
      <c r="G70" s="185">
        <v>94</v>
      </c>
      <c r="H70" s="194">
        <v>5</v>
      </c>
      <c r="I70" s="194">
        <v>8</v>
      </c>
      <c r="J70" s="194">
        <v>4</v>
      </c>
      <c r="K70" s="221">
        <v>77</v>
      </c>
      <c r="L70" s="174">
        <v>53</v>
      </c>
      <c r="M70" s="194">
        <v>0</v>
      </c>
      <c r="N70" s="194">
        <v>6</v>
      </c>
      <c r="O70" s="194">
        <v>1</v>
      </c>
      <c r="P70" s="221">
        <v>46</v>
      </c>
    </row>
    <row r="71" spans="1:16" ht="11.25">
      <c r="A71" s="343" t="s">
        <v>326</v>
      </c>
      <c r="B71" s="217">
        <f t="shared" si="14"/>
        <v>1213</v>
      </c>
      <c r="C71" s="195">
        <f t="shared" si="14"/>
        <v>801</v>
      </c>
      <c r="D71" s="195">
        <f t="shared" si="14"/>
        <v>32</v>
      </c>
      <c r="E71" s="195">
        <f t="shared" si="14"/>
        <v>4</v>
      </c>
      <c r="F71" s="405">
        <f t="shared" si="15"/>
        <v>376</v>
      </c>
      <c r="G71" s="217">
        <v>1132</v>
      </c>
      <c r="H71" s="195">
        <v>782</v>
      </c>
      <c r="I71" s="195">
        <v>24</v>
      </c>
      <c r="J71" s="195">
        <v>4</v>
      </c>
      <c r="K71" s="222">
        <v>322</v>
      </c>
      <c r="L71" s="406">
        <v>81</v>
      </c>
      <c r="M71" s="195">
        <v>19</v>
      </c>
      <c r="N71" s="195">
        <v>8</v>
      </c>
      <c r="O71" s="195">
        <v>0</v>
      </c>
      <c r="P71" s="222">
        <v>54</v>
      </c>
    </row>
  </sheetData>
  <printOptions horizontalCentered="1"/>
  <pageMargins left="1.1811023622047245" right="0.7874015748031497" top="0.7874015748031497" bottom="0.7874015748031497" header="0.2362204724409449" footer="0.1574803149606299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84"/>
  <sheetViews>
    <sheetView showGridLines="0" workbookViewId="0" topLeftCell="A1">
      <selection activeCell="I3" sqref="I3"/>
    </sheetView>
  </sheetViews>
  <sheetFormatPr defaultColWidth="11.421875" defaultRowHeight="12.75" customHeight="1"/>
  <cols>
    <col min="1" max="1" width="33.7109375" style="27" customWidth="1"/>
    <col min="2" max="2" width="7.57421875" style="48" customWidth="1"/>
    <col min="3" max="8" width="8.7109375" style="48" customWidth="1"/>
    <col min="9" max="16384" width="11.421875" style="39" customWidth="1"/>
  </cols>
  <sheetData>
    <row r="1" spans="1:8" s="42" customFormat="1" ht="12.75" customHeight="1">
      <c r="A1" s="19" t="s">
        <v>392</v>
      </c>
      <c r="B1" s="66"/>
      <c r="C1" s="48"/>
      <c r="D1" s="48"/>
      <c r="E1" s="40"/>
      <c r="F1" s="40"/>
      <c r="G1" s="40"/>
      <c r="H1" s="40"/>
    </row>
    <row r="2" spans="1:8" s="44" customFormat="1" ht="12.75" customHeight="1">
      <c r="A2" s="141" t="s">
        <v>2</v>
      </c>
      <c r="B2" s="48"/>
      <c r="C2" s="48"/>
      <c r="D2" s="48"/>
      <c r="E2" s="48"/>
      <c r="F2" s="48"/>
      <c r="G2" s="48"/>
      <c r="H2" s="48"/>
    </row>
    <row r="3" spans="1:8" s="44" customFormat="1" ht="12.75" customHeight="1">
      <c r="A3" s="211"/>
      <c r="B3" s="192" t="s">
        <v>14</v>
      </c>
      <c r="C3" s="422" t="s">
        <v>393</v>
      </c>
      <c r="D3" s="422" t="s">
        <v>394</v>
      </c>
      <c r="E3" s="422" t="s">
        <v>395</v>
      </c>
      <c r="F3" s="422" t="s">
        <v>396</v>
      </c>
      <c r="G3" s="422" t="s">
        <v>397</v>
      </c>
      <c r="H3" s="417" t="s">
        <v>398</v>
      </c>
    </row>
    <row r="4" spans="1:8" ht="12.75" customHeight="1">
      <c r="A4" s="213"/>
      <c r="B4" s="420"/>
      <c r="C4" s="423" t="s">
        <v>399</v>
      </c>
      <c r="D4" s="423" t="s">
        <v>399</v>
      </c>
      <c r="E4" s="423" t="s">
        <v>399</v>
      </c>
      <c r="F4" s="423" t="s">
        <v>399</v>
      </c>
      <c r="G4" s="423" t="s">
        <v>399</v>
      </c>
      <c r="H4" s="418" t="s">
        <v>400</v>
      </c>
    </row>
    <row r="5" spans="1:8" ht="12">
      <c r="A5" s="191"/>
      <c r="B5" s="65"/>
      <c r="C5" s="424"/>
      <c r="D5" s="424"/>
      <c r="E5" s="424"/>
      <c r="F5" s="424"/>
      <c r="G5" s="424"/>
      <c r="H5" s="50"/>
    </row>
    <row r="6" spans="1:8" s="52" customFormat="1" ht="12">
      <c r="A6" s="175" t="s">
        <v>381</v>
      </c>
      <c r="B6" s="55">
        <f>B24+B42</f>
        <v>149993</v>
      </c>
      <c r="C6" s="188">
        <f aca="true" t="shared" si="0" ref="C6:H6">C24+C42</f>
        <v>24990</v>
      </c>
      <c r="D6" s="188">
        <f t="shared" si="0"/>
        <v>39383</v>
      </c>
      <c r="E6" s="188">
        <f t="shared" si="0"/>
        <v>34248</v>
      </c>
      <c r="F6" s="188">
        <f t="shared" si="0"/>
        <v>23144</v>
      </c>
      <c r="G6" s="188">
        <f t="shared" si="0"/>
        <v>15017</v>
      </c>
      <c r="H6" s="54">
        <f t="shared" si="0"/>
        <v>13211</v>
      </c>
    </row>
    <row r="7" spans="1:8" s="52" customFormat="1" ht="12">
      <c r="A7" s="175"/>
      <c r="B7" s="421"/>
      <c r="C7" s="346"/>
      <c r="D7" s="346"/>
      <c r="E7" s="346"/>
      <c r="F7" s="346"/>
      <c r="G7" s="346"/>
      <c r="H7" s="51"/>
    </row>
    <row r="8" spans="1:9" ht="12">
      <c r="A8" s="419" t="s">
        <v>401</v>
      </c>
      <c r="B8" s="59">
        <f aca="true" t="shared" si="1" ref="B8:H13">B26+B44</f>
        <v>6373</v>
      </c>
      <c r="C8" s="194">
        <f t="shared" si="1"/>
        <v>125</v>
      </c>
      <c r="D8" s="194">
        <f t="shared" si="1"/>
        <v>367</v>
      </c>
      <c r="E8" s="194">
        <f t="shared" si="1"/>
        <v>538</v>
      </c>
      <c r="F8" s="194">
        <f t="shared" si="1"/>
        <v>750</v>
      </c>
      <c r="G8" s="194">
        <f t="shared" si="1"/>
        <v>1545</v>
      </c>
      <c r="H8" s="58">
        <f t="shared" si="1"/>
        <v>3048</v>
      </c>
      <c r="I8" s="48"/>
    </row>
    <row r="9" spans="1:8" ht="12">
      <c r="A9" s="419" t="s">
        <v>402</v>
      </c>
      <c r="B9" s="59">
        <f t="shared" si="1"/>
        <v>49754</v>
      </c>
      <c r="C9" s="194">
        <f t="shared" si="1"/>
        <v>3221</v>
      </c>
      <c r="D9" s="194">
        <f t="shared" si="1"/>
        <v>9401</v>
      </c>
      <c r="E9" s="194">
        <f t="shared" si="1"/>
        <v>11660</v>
      </c>
      <c r="F9" s="194">
        <f t="shared" si="1"/>
        <v>9588</v>
      </c>
      <c r="G9" s="194">
        <f t="shared" si="1"/>
        <v>8186</v>
      </c>
      <c r="H9" s="58">
        <f t="shared" si="1"/>
        <v>7698</v>
      </c>
    </row>
    <row r="10" spans="1:8" ht="12">
      <c r="A10" s="419" t="s">
        <v>403</v>
      </c>
      <c r="B10" s="59">
        <f t="shared" si="1"/>
        <v>35442</v>
      </c>
      <c r="C10" s="194">
        <f t="shared" si="1"/>
        <v>9994</v>
      </c>
      <c r="D10" s="194">
        <f t="shared" si="1"/>
        <v>10209</v>
      </c>
      <c r="E10" s="194">
        <f t="shared" si="1"/>
        <v>7451</v>
      </c>
      <c r="F10" s="194">
        <f t="shared" si="1"/>
        <v>4636</v>
      </c>
      <c r="G10" s="194">
        <f t="shared" si="1"/>
        <v>2001</v>
      </c>
      <c r="H10" s="58">
        <f t="shared" si="1"/>
        <v>1151</v>
      </c>
    </row>
    <row r="11" spans="1:8" ht="12">
      <c r="A11" s="419" t="s">
        <v>404</v>
      </c>
      <c r="B11" s="59">
        <f t="shared" si="1"/>
        <v>25052</v>
      </c>
      <c r="C11" s="194">
        <f t="shared" si="1"/>
        <v>5237</v>
      </c>
      <c r="D11" s="194">
        <f t="shared" si="1"/>
        <v>8826</v>
      </c>
      <c r="E11" s="194">
        <f t="shared" si="1"/>
        <v>6749</v>
      </c>
      <c r="F11" s="194">
        <f t="shared" si="1"/>
        <v>2941</v>
      </c>
      <c r="G11" s="194">
        <f t="shared" si="1"/>
        <v>960</v>
      </c>
      <c r="H11" s="58">
        <f t="shared" si="1"/>
        <v>339</v>
      </c>
    </row>
    <row r="12" spans="1:8" ht="12">
      <c r="A12" s="419" t="s">
        <v>405</v>
      </c>
      <c r="B12" s="59">
        <f t="shared" si="1"/>
        <v>20436</v>
      </c>
      <c r="C12" s="194">
        <f t="shared" si="1"/>
        <v>5809</v>
      </c>
      <c r="D12" s="194">
        <f t="shared" si="1"/>
        <v>6551</v>
      </c>
      <c r="E12" s="194">
        <f t="shared" si="1"/>
        <v>4204</v>
      </c>
      <c r="F12" s="194">
        <f t="shared" si="1"/>
        <v>2450</v>
      </c>
      <c r="G12" s="194">
        <f t="shared" si="1"/>
        <v>1006</v>
      </c>
      <c r="H12" s="58">
        <f t="shared" si="1"/>
        <v>416</v>
      </c>
    </row>
    <row r="13" spans="1:8" ht="12">
      <c r="A13" s="419" t="s">
        <v>406</v>
      </c>
      <c r="B13" s="59">
        <f t="shared" si="1"/>
        <v>12936</v>
      </c>
      <c r="C13" s="194">
        <f t="shared" si="1"/>
        <v>604</v>
      </c>
      <c r="D13" s="194">
        <f t="shared" si="1"/>
        <v>4029</v>
      </c>
      <c r="E13" s="194">
        <f t="shared" si="1"/>
        <v>3646</v>
      </c>
      <c r="F13" s="194">
        <f t="shared" si="1"/>
        <v>2779</v>
      </c>
      <c r="G13" s="194">
        <f t="shared" si="1"/>
        <v>1319</v>
      </c>
      <c r="H13" s="58">
        <f t="shared" si="1"/>
        <v>559</v>
      </c>
    </row>
    <row r="14" spans="1:8" ht="12">
      <c r="A14" s="177"/>
      <c r="B14" s="59"/>
      <c r="C14" s="424"/>
      <c r="D14" s="424"/>
      <c r="E14" s="424"/>
      <c r="F14" s="424"/>
      <c r="G14" s="424"/>
      <c r="H14" s="50"/>
    </row>
    <row r="15" spans="1:8" s="52" customFormat="1" ht="12">
      <c r="A15" s="419" t="s">
        <v>407</v>
      </c>
      <c r="B15" s="59">
        <f aca="true" t="shared" si="2" ref="B15:H22">B33+B51</f>
        <v>61704</v>
      </c>
      <c r="C15" s="194">
        <f t="shared" si="2"/>
        <v>10045</v>
      </c>
      <c r="D15" s="194">
        <f t="shared" si="2"/>
        <v>12922</v>
      </c>
      <c r="E15" s="194">
        <f t="shared" si="2"/>
        <v>11515</v>
      </c>
      <c r="F15" s="194">
        <f t="shared" si="2"/>
        <v>8956</v>
      </c>
      <c r="G15" s="194">
        <f t="shared" si="2"/>
        <v>8482</v>
      </c>
      <c r="H15" s="58">
        <f t="shared" si="2"/>
        <v>9784</v>
      </c>
    </row>
    <row r="16" spans="1:8" ht="12">
      <c r="A16" s="419" t="s">
        <v>408</v>
      </c>
      <c r="B16" s="59">
        <f t="shared" si="2"/>
        <v>29253</v>
      </c>
      <c r="C16" s="194">
        <f t="shared" si="2"/>
        <v>4809</v>
      </c>
      <c r="D16" s="194">
        <f t="shared" si="2"/>
        <v>7657</v>
      </c>
      <c r="E16" s="194">
        <f t="shared" si="2"/>
        <v>7465</v>
      </c>
      <c r="F16" s="194">
        <f t="shared" si="2"/>
        <v>4959</v>
      </c>
      <c r="G16" s="194">
        <f t="shared" si="2"/>
        <v>2639</v>
      </c>
      <c r="H16" s="58">
        <f t="shared" si="2"/>
        <v>1724</v>
      </c>
    </row>
    <row r="17" spans="1:8" ht="12">
      <c r="A17" s="419" t="s">
        <v>409</v>
      </c>
      <c r="B17" s="59">
        <f t="shared" si="2"/>
        <v>19905</v>
      </c>
      <c r="C17" s="194">
        <f t="shared" si="2"/>
        <v>7339</v>
      </c>
      <c r="D17" s="194">
        <f t="shared" si="2"/>
        <v>4492</v>
      </c>
      <c r="E17" s="194">
        <f t="shared" si="2"/>
        <v>3738</v>
      </c>
      <c r="F17" s="194">
        <f t="shared" si="2"/>
        <v>2520</v>
      </c>
      <c r="G17" s="194">
        <f t="shared" si="2"/>
        <v>1153</v>
      </c>
      <c r="H17" s="58">
        <f t="shared" si="2"/>
        <v>663</v>
      </c>
    </row>
    <row r="18" spans="1:8" ht="12">
      <c r="A18" s="419" t="s">
        <v>410</v>
      </c>
      <c r="B18" s="59">
        <f t="shared" si="2"/>
        <v>17939</v>
      </c>
      <c r="C18" s="194">
        <f t="shared" si="2"/>
        <v>1725</v>
      </c>
      <c r="D18" s="194">
        <f t="shared" si="2"/>
        <v>6832</v>
      </c>
      <c r="E18" s="194">
        <f t="shared" si="2"/>
        <v>5640</v>
      </c>
      <c r="F18" s="194">
        <f t="shared" si="2"/>
        <v>2686</v>
      </c>
      <c r="G18" s="194">
        <f t="shared" si="2"/>
        <v>837</v>
      </c>
      <c r="H18" s="58">
        <f t="shared" si="2"/>
        <v>219</v>
      </c>
    </row>
    <row r="19" spans="1:8" ht="12">
      <c r="A19" s="419" t="s">
        <v>411</v>
      </c>
      <c r="B19" s="59">
        <f t="shared" si="2"/>
        <v>6567</v>
      </c>
      <c r="C19" s="194">
        <f t="shared" si="2"/>
        <v>663</v>
      </c>
      <c r="D19" s="194">
        <f t="shared" si="2"/>
        <v>2470</v>
      </c>
      <c r="E19" s="194">
        <f t="shared" si="2"/>
        <v>1674</v>
      </c>
      <c r="F19" s="194">
        <f t="shared" si="2"/>
        <v>1051</v>
      </c>
      <c r="G19" s="194">
        <f t="shared" si="2"/>
        <v>464</v>
      </c>
      <c r="H19" s="58">
        <f t="shared" si="2"/>
        <v>245</v>
      </c>
    </row>
    <row r="20" spans="1:8" ht="12">
      <c r="A20" s="419" t="s">
        <v>412</v>
      </c>
      <c r="B20" s="59">
        <f t="shared" si="2"/>
        <v>4914</v>
      </c>
      <c r="C20" s="194">
        <f t="shared" si="2"/>
        <v>339</v>
      </c>
      <c r="D20" s="194">
        <f t="shared" si="2"/>
        <v>2466</v>
      </c>
      <c r="E20" s="194">
        <f t="shared" si="2"/>
        <v>1173</v>
      </c>
      <c r="F20" s="194">
        <f t="shared" si="2"/>
        <v>547</v>
      </c>
      <c r="G20" s="194">
        <f t="shared" si="2"/>
        <v>286</v>
      </c>
      <c r="H20" s="58">
        <f t="shared" si="2"/>
        <v>103</v>
      </c>
    </row>
    <row r="21" spans="1:8" ht="12">
      <c r="A21" s="419" t="s">
        <v>413</v>
      </c>
      <c r="B21" s="59">
        <f t="shared" si="2"/>
        <v>3967</v>
      </c>
      <c r="C21" s="194">
        <f t="shared" si="2"/>
        <v>64</v>
      </c>
      <c r="D21" s="194">
        <f t="shared" si="2"/>
        <v>1390</v>
      </c>
      <c r="E21" s="194">
        <f t="shared" si="2"/>
        <v>1311</v>
      </c>
      <c r="F21" s="194">
        <f t="shared" si="2"/>
        <v>788</v>
      </c>
      <c r="G21" s="194">
        <f t="shared" si="2"/>
        <v>313</v>
      </c>
      <c r="H21" s="58">
        <f t="shared" si="2"/>
        <v>101</v>
      </c>
    </row>
    <row r="22" spans="1:8" ht="12">
      <c r="A22" s="419" t="s">
        <v>414</v>
      </c>
      <c r="B22" s="59">
        <f t="shared" si="2"/>
        <v>5744</v>
      </c>
      <c r="C22" s="194">
        <f t="shared" si="2"/>
        <v>6</v>
      </c>
      <c r="D22" s="194">
        <f t="shared" si="2"/>
        <v>1154</v>
      </c>
      <c r="E22" s="194">
        <f t="shared" si="2"/>
        <v>1732</v>
      </c>
      <c r="F22" s="194">
        <f t="shared" si="2"/>
        <v>1637</v>
      </c>
      <c r="G22" s="194">
        <f t="shared" si="2"/>
        <v>843</v>
      </c>
      <c r="H22" s="58">
        <f t="shared" si="2"/>
        <v>372</v>
      </c>
    </row>
    <row r="23" spans="1:8" ht="12">
      <c r="A23" s="177"/>
      <c r="B23" s="65"/>
      <c r="C23" s="194"/>
      <c r="D23" s="194"/>
      <c r="E23" s="194"/>
      <c r="F23" s="194"/>
      <c r="G23" s="194"/>
      <c r="H23" s="58"/>
    </row>
    <row r="24" spans="1:8" s="52" customFormat="1" ht="12">
      <c r="A24" s="175" t="s">
        <v>332</v>
      </c>
      <c r="B24" s="55">
        <f>SUM(B26:B31)</f>
        <v>78074</v>
      </c>
      <c r="C24" s="56">
        <f aca="true" t="shared" si="3" ref="C24:H24">SUM(C26:C31)</f>
        <v>12900</v>
      </c>
      <c r="D24" s="214">
        <f t="shared" si="3"/>
        <v>20463</v>
      </c>
      <c r="E24" s="214">
        <f t="shared" si="3"/>
        <v>17853</v>
      </c>
      <c r="F24" s="214">
        <f t="shared" si="3"/>
        <v>12281</v>
      </c>
      <c r="G24" s="214">
        <f t="shared" si="3"/>
        <v>8050</v>
      </c>
      <c r="H24" s="190">
        <f t="shared" si="3"/>
        <v>6527</v>
      </c>
    </row>
    <row r="25" spans="1:8" s="52" customFormat="1" ht="12">
      <c r="A25" s="175"/>
      <c r="B25" s="421"/>
      <c r="C25" s="346"/>
      <c r="D25" s="346"/>
      <c r="E25" s="346"/>
      <c r="F25" s="346"/>
      <c r="G25" s="346"/>
      <c r="H25" s="51"/>
    </row>
    <row r="26" spans="1:8" ht="12">
      <c r="A26" s="419" t="s">
        <v>401</v>
      </c>
      <c r="B26" s="59">
        <f aca="true" t="shared" si="4" ref="B26:B31">SUM(C26:H26)</f>
        <v>3287</v>
      </c>
      <c r="C26" s="194">
        <v>74</v>
      </c>
      <c r="D26" s="194">
        <v>224</v>
      </c>
      <c r="E26" s="194">
        <v>301</v>
      </c>
      <c r="F26" s="194">
        <v>418</v>
      </c>
      <c r="G26" s="194">
        <v>825</v>
      </c>
      <c r="H26" s="58">
        <v>1445</v>
      </c>
    </row>
    <row r="27" spans="1:8" ht="12">
      <c r="A27" s="419" t="s">
        <v>402</v>
      </c>
      <c r="B27" s="59">
        <f t="shared" si="4"/>
        <v>27710</v>
      </c>
      <c r="C27" s="194">
        <v>2157</v>
      </c>
      <c r="D27" s="194">
        <v>5893</v>
      </c>
      <c r="E27" s="194">
        <v>6811</v>
      </c>
      <c r="F27" s="194">
        <v>5126</v>
      </c>
      <c r="G27" s="194">
        <v>4097</v>
      </c>
      <c r="H27" s="58">
        <v>3626</v>
      </c>
    </row>
    <row r="28" spans="1:8" ht="12">
      <c r="A28" s="419" t="s">
        <v>403</v>
      </c>
      <c r="B28" s="59">
        <f t="shared" si="4"/>
        <v>17371</v>
      </c>
      <c r="C28" s="194">
        <v>5179</v>
      </c>
      <c r="D28" s="194">
        <v>5030</v>
      </c>
      <c r="E28" s="194">
        <v>3408</v>
      </c>
      <c r="F28" s="194">
        <v>2168</v>
      </c>
      <c r="G28" s="194">
        <v>1035</v>
      </c>
      <c r="H28" s="58">
        <v>551</v>
      </c>
    </row>
    <row r="29" spans="1:8" ht="12">
      <c r="A29" s="419" t="s">
        <v>404</v>
      </c>
      <c r="B29" s="59">
        <f t="shared" si="4"/>
        <v>13054</v>
      </c>
      <c r="C29" s="194">
        <v>2791</v>
      </c>
      <c r="D29" s="194">
        <v>4538</v>
      </c>
      <c r="E29" s="194">
        <v>3397</v>
      </c>
      <c r="F29" s="194">
        <v>1571</v>
      </c>
      <c r="G29" s="194">
        <v>551</v>
      </c>
      <c r="H29" s="58">
        <v>206</v>
      </c>
    </row>
    <row r="30" spans="1:8" ht="12">
      <c r="A30" s="419" t="s">
        <v>405</v>
      </c>
      <c r="B30" s="59">
        <f t="shared" si="4"/>
        <v>9573</v>
      </c>
      <c r="C30" s="194">
        <v>2452</v>
      </c>
      <c r="D30" s="194">
        <v>2844</v>
      </c>
      <c r="E30" s="194">
        <v>2052</v>
      </c>
      <c r="F30" s="194">
        <v>1348</v>
      </c>
      <c r="G30" s="194">
        <v>621</v>
      </c>
      <c r="H30" s="58">
        <v>256</v>
      </c>
    </row>
    <row r="31" spans="1:8" s="20" customFormat="1" ht="12">
      <c r="A31" s="419" t="s">
        <v>406</v>
      </c>
      <c r="B31" s="59">
        <f t="shared" si="4"/>
        <v>7079</v>
      </c>
      <c r="C31" s="194">
        <v>247</v>
      </c>
      <c r="D31" s="194">
        <v>1934</v>
      </c>
      <c r="E31" s="194">
        <v>1884</v>
      </c>
      <c r="F31" s="194">
        <v>1650</v>
      </c>
      <c r="G31" s="194">
        <v>921</v>
      </c>
      <c r="H31" s="58">
        <v>443</v>
      </c>
    </row>
    <row r="32" spans="1:8" ht="12.75" customHeight="1">
      <c r="A32" s="419"/>
      <c r="B32" s="59"/>
      <c r="C32" s="424"/>
      <c r="D32" s="424"/>
      <c r="E32" s="424"/>
      <c r="F32" s="424"/>
      <c r="G32" s="424"/>
      <c r="H32" s="50"/>
    </row>
    <row r="33" spans="1:8" ht="12.75" customHeight="1">
      <c r="A33" s="419" t="s">
        <v>407</v>
      </c>
      <c r="B33" s="59">
        <f>SUM(C33:H33)</f>
        <v>34090</v>
      </c>
      <c r="C33" s="194">
        <v>5892</v>
      </c>
      <c r="D33" s="194">
        <v>7681</v>
      </c>
      <c r="E33" s="194">
        <v>6693</v>
      </c>
      <c r="F33" s="194">
        <v>4866</v>
      </c>
      <c r="G33" s="194">
        <v>4337</v>
      </c>
      <c r="H33" s="58">
        <v>4621</v>
      </c>
    </row>
    <row r="34" spans="1:8" ht="12.75" customHeight="1">
      <c r="A34" s="419" t="s">
        <v>408</v>
      </c>
      <c r="B34" s="59">
        <f aca="true" t="shared" si="5" ref="B34:B40">SUM(C34:H34)</f>
        <v>14386</v>
      </c>
      <c r="C34" s="194">
        <v>2438</v>
      </c>
      <c r="D34" s="194">
        <v>3870</v>
      </c>
      <c r="E34" s="194">
        <v>3594</v>
      </c>
      <c r="F34" s="194">
        <v>2349</v>
      </c>
      <c r="G34" s="194">
        <v>1309</v>
      </c>
      <c r="H34" s="58">
        <v>826</v>
      </c>
    </row>
    <row r="35" spans="1:8" ht="12.75" customHeight="1">
      <c r="A35" s="419" t="s">
        <v>409</v>
      </c>
      <c r="B35" s="59">
        <f t="shared" si="5"/>
        <v>9189</v>
      </c>
      <c r="C35" s="194">
        <v>3235</v>
      </c>
      <c r="D35" s="194">
        <v>1991</v>
      </c>
      <c r="E35" s="194">
        <v>1756</v>
      </c>
      <c r="F35" s="194">
        <v>1253</v>
      </c>
      <c r="G35" s="194">
        <v>623</v>
      </c>
      <c r="H35" s="58">
        <v>331</v>
      </c>
    </row>
    <row r="36" spans="1:8" ht="12.75" customHeight="1">
      <c r="A36" s="419" t="s">
        <v>410</v>
      </c>
      <c r="B36" s="59">
        <f t="shared" si="5"/>
        <v>9413</v>
      </c>
      <c r="C36" s="194">
        <v>913</v>
      </c>
      <c r="D36" s="194">
        <v>3512</v>
      </c>
      <c r="E36" s="194">
        <v>2873</v>
      </c>
      <c r="F36" s="194">
        <v>1476</v>
      </c>
      <c r="G36" s="194">
        <v>499</v>
      </c>
      <c r="H36" s="58">
        <v>140</v>
      </c>
    </row>
    <row r="37" spans="1:8" ht="12.75" customHeight="1">
      <c r="A37" s="419" t="s">
        <v>411</v>
      </c>
      <c r="B37" s="59">
        <f t="shared" si="5"/>
        <v>2966</v>
      </c>
      <c r="C37" s="194">
        <v>257</v>
      </c>
      <c r="D37" s="194">
        <v>1009</v>
      </c>
      <c r="E37" s="194">
        <v>726</v>
      </c>
      <c r="F37" s="194">
        <v>547</v>
      </c>
      <c r="G37" s="194">
        <v>269</v>
      </c>
      <c r="H37" s="58">
        <v>158</v>
      </c>
    </row>
    <row r="38" spans="1:8" ht="12.75" customHeight="1">
      <c r="A38" s="419" t="s">
        <v>412</v>
      </c>
      <c r="B38" s="59">
        <f t="shared" si="5"/>
        <v>2562</v>
      </c>
      <c r="C38" s="194">
        <v>137</v>
      </c>
      <c r="D38" s="194">
        <v>1139</v>
      </c>
      <c r="E38" s="194">
        <v>640</v>
      </c>
      <c r="F38" s="194">
        <v>361</v>
      </c>
      <c r="G38" s="194">
        <v>209</v>
      </c>
      <c r="H38" s="58">
        <v>76</v>
      </c>
    </row>
    <row r="39" spans="1:8" ht="12.75" customHeight="1">
      <c r="A39" s="419" t="s">
        <v>413</v>
      </c>
      <c r="B39" s="59">
        <f t="shared" si="5"/>
        <v>1970</v>
      </c>
      <c r="C39" s="194">
        <v>27</v>
      </c>
      <c r="D39" s="194">
        <v>669</v>
      </c>
      <c r="E39" s="194">
        <v>595</v>
      </c>
      <c r="F39" s="194">
        <v>423</v>
      </c>
      <c r="G39" s="194">
        <v>191</v>
      </c>
      <c r="H39" s="58">
        <v>65</v>
      </c>
    </row>
    <row r="40" spans="1:8" ht="12.75" customHeight="1">
      <c r="A40" s="419" t="s">
        <v>414</v>
      </c>
      <c r="B40" s="59">
        <f t="shared" si="5"/>
        <v>3498</v>
      </c>
      <c r="C40" s="194">
        <v>1</v>
      </c>
      <c r="D40" s="194">
        <v>592</v>
      </c>
      <c r="E40" s="194">
        <v>976</v>
      </c>
      <c r="F40" s="194">
        <v>1006</v>
      </c>
      <c r="G40" s="194">
        <v>613</v>
      </c>
      <c r="H40" s="58">
        <v>310</v>
      </c>
    </row>
    <row r="41" spans="1:8" ht="12.75" customHeight="1">
      <c r="A41" s="177"/>
      <c r="B41" s="65"/>
      <c r="C41" s="424"/>
      <c r="D41" s="424"/>
      <c r="E41" s="424"/>
      <c r="F41" s="424"/>
      <c r="G41" s="424"/>
      <c r="H41" s="50"/>
    </row>
    <row r="42" spans="1:8" s="52" customFormat="1" ht="12.75" customHeight="1">
      <c r="A42" s="175" t="s">
        <v>333</v>
      </c>
      <c r="B42" s="55">
        <f>SUM(B44:B49)</f>
        <v>71919</v>
      </c>
      <c r="C42" s="56">
        <f aca="true" t="shared" si="6" ref="C42:H42">SUM(C44:C49)</f>
        <v>12090</v>
      </c>
      <c r="D42" s="214">
        <f t="shared" si="6"/>
        <v>18920</v>
      </c>
      <c r="E42" s="214">
        <f t="shared" si="6"/>
        <v>16395</v>
      </c>
      <c r="F42" s="214">
        <f t="shared" si="6"/>
        <v>10863</v>
      </c>
      <c r="G42" s="214">
        <f t="shared" si="6"/>
        <v>6967</v>
      </c>
      <c r="H42" s="190">
        <f t="shared" si="6"/>
        <v>6684</v>
      </c>
    </row>
    <row r="43" spans="1:8" s="52" customFormat="1" ht="12.75" customHeight="1">
      <c r="A43" s="175"/>
      <c r="B43" s="421"/>
      <c r="C43" s="346"/>
      <c r="D43" s="346"/>
      <c r="E43" s="346"/>
      <c r="F43" s="346"/>
      <c r="G43" s="346"/>
      <c r="H43" s="51"/>
    </row>
    <row r="44" spans="1:8" ht="12.75" customHeight="1">
      <c r="A44" s="419" t="s">
        <v>401</v>
      </c>
      <c r="B44" s="59">
        <f aca="true" t="shared" si="7" ref="B44:B49">SUM(C44:H44)</f>
        <v>3086</v>
      </c>
      <c r="C44" s="194">
        <v>51</v>
      </c>
      <c r="D44" s="194">
        <v>143</v>
      </c>
      <c r="E44" s="194">
        <v>237</v>
      </c>
      <c r="F44" s="194">
        <v>332</v>
      </c>
      <c r="G44" s="194">
        <v>720</v>
      </c>
      <c r="H44" s="58">
        <v>1603</v>
      </c>
    </row>
    <row r="45" spans="1:8" ht="12.75" customHeight="1">
      <c r="A45" s="419" t="s">
        <v>402</v>
      </c>
      <c r="B45" s="59">
        <f t="shared" si="7"/>
        <v>22044</v>
      </c>
      <c r="C45" s="194">
        <v>1064</v>
      </c>
      <c r="D45" s="194">
        <v>3508</v>
      </c>
      <c r="E45" s="194">
        <v>4849</v>
      </c>
      <c r="F45" s="194">
        <v>4462</v>
      </c>
      <c r="G45" s="194">
        <v>4089</v>
      </c>
      <c r="H45" s="58">
        <v>4072</v>
      </c>
    </row>
    <row r="46" spans="1:8" ht="12.75" customHeight="1">
      <c r="A46" s="419" t="s">
        <v>403</v>
      </c>
      <c r="B46" s="59">
        <f t="shared" si="7"/>
        <v>18071</v>
      </c>
      <c r="C46" s="194">
        <v>4815</v>
      </c>
      <c r="D46" s="194">
        <v>5179</v>
      </c>
      <c r="E46" s="194">
        <v>4043</v>
      </c>
      <c r="F46" s="194">
        <v>2468</v>
      </c>
      <c r="G46" s="194">
        <v>966</v>
      </c>
      <c r="H46" s="58">
        <v>600</v>
      </c>
    </row>
    <row r="47" spans="1:8" ht="12.75" customHeight="1">
      <c r="A47" s="419" t="s">
        <v>404</v>
      </c>
      <c r="B47" s="59">
        <f t="shared" si="7"/>
        <v>11998</v>
      </c>
      <c r="C47" s="194">
        <v>2446</v>
      </c>
      <c r="D47" s="194">
        <v>4288</v>
      </c>
      <c r="E47" s="194">
        <v>3352</v>
      </c>
      <c r="F47" s="194">
        <v>1370</v>
      </c>
      <c r="G47" s="194">
        <v>409</v>
      </c>
      <c r="H47" s="58">
        <v>133</v>
      </c>
    </row>
    <row r="48" spans="1:8" ht="12.75" customHeight="1">
      <c r="A48" s="419" t="s">
        <v>405</v>
      </c>
      <c r="B48" s="59">
        <f t="shared" si="7"/>
        <v>10863</v>
      </c>
      <c r="C48" s="194">
        <v>3357</v>
      </c>
      <c r="D48" s="194">
        <v>3707</v>
      </c>
      <c r="E48" s="194">
        <v>2152</v>
      </c>
      <c r="F48" s="194">
        <v>1102</v>
      </c>
      <c r="G48" s="194">
        <v>385</v>
      </c>
      <c r="H48" s="58">
        <v>160</v>
      </c>
    </row>
    <row r="49" spans="1:8" ht="12.75" customHeight="1">
      <c r="A49" s="419" t="s">
        <v>406</v>
      </c>
      <c r="B49" s="59">
        <f t="shared" si="7"/>
        <v>5857</v>
      </c>
      <c r="C49" s="194">
        <v>357</v>
      </c>
      <c r="D49" s="194">
        <v>2095</v>
      </c>
      <c r="E49" s="194">
        <v>1762</v>
      </c>
      <c r="F49" s="194">
        <v>1129</v>
      </c>
      <c r="G49" s="194">
        <v>398</v>
      </c>
      <c r="H49" s="58">
        <v>116</v>
      </c>
    </row>
    <row r="50" spans="1:8" ht="12.75" customHeight="1">
      <c r="A50" s="177"/>
      <c r="B50" s="65"/>
      <c r="C50" s="424"/>
      <c r="D50" s="424"/>
      <c r="E50" s="424"/>
      <c r="F50" s="424"/>
      <c r="G50" s="424"/>
      <c r="H50" s="50"/>
    </row>
    <row r="51" spans="1:8" ht="12.75" customHeight="1">
      <c r="A51" s="419" t="s">
        <v>407</v>
      </c>
      <c r="B51" s="59">
        <f aca="true" t="shared" si="8" ref="B51:B58">SUM(C51:H51)</f>
        <v>27614</v>
      </c>
      <c r="C51" s="194">
        <v>4153</v>
      </c>
      <c r="D51" s="194">
        <v>5241</v>
      </c>
      <c r="E51" s="194">
        <v>4822</v>
      </c>
      <c r="F51" s="194">
        <v>4090</v>
      </c>
      <c r="G51" s="194">
        <v>4145</v>
      </c>
      <c r="H51" s="58">
        <v>5163</v>
      </c>
    </row>
    <row r="52" spans="1:8" ht="12.75" customHeight="1">
      <c r="A52" s="419" t="s">
        <v>408</v>
      </c>
      <c r="B52" s="59">
        <f t="shared" si="8"/>
        <v>14867</v>
      </c>
      <c r="C52" s="194">
        <v>2371</v>
      </c>
      <c r="D52" s="194">
        <v>3787</v>
      </c>
      <c r="E52" s="194">
        <v>3871</v>
      </c>
      <c r="F52" s="194">
        <v>2610</v>
      </c>
      <c r="G52" s="194">
        <v>1330</v>
      </c>
      <c r="H52" s="58">
        <v>898</v>
      </c>
    </row>
    <row r="53" spans="1:8" ht="12.75" customHeight="1">
      <c r="A53" s="419" t="s">
        <v>409</v>
      </c>
      <c r="B53" s="59">
        <f t="shared" si="8"/>
        <v>10716</v>
      </c>
      <c r="C53" s="194">
        <v>4104</v>
      </c>
      <c r="D53" s="194">
        <v>2501</v>
      </c>
      <c r="E53" s="194">
        <v>1982</v>
      </c>
      <c r="F53" s="194">
        <v>1267</v>
      </c>
      <c r="G53" s="194">
        <v>530</v>
      </c>
      <c r="H53" s="58">
        <v>332</v>
      </c>
    </row>
    <row r="54" spans="1:8" ht="12.75" customHeight="1">
      <c r="A54" s="419" t="s">
        <v>410</v>
      </c>
      <c r="B54" s="59">
        <f t="shared" si="8"/>
        <v>8526</v>
      </c>
      <c r="C54" s="194">
        <v>812</v>
      </c>
      <c r="D54" s="194">
        <v>3320</v>
      </c>
      <c r="E54" s="194">
        <v>2767</v>
      </c>
      <c r="F54" s="194">
        <v>1210</v>
      </c>
      <c r="G54" s="194">
        <v>338</v>
      </c>
      <c r="H54" s="58">
        <v>79</v>
      </c>
    </row>
    <row r="55" spans="1:8" ht="12.75" customHeight="1">
      <c r="A55" s="419" t="s">
        <v>411</v>
      </c>
      <c r="B55" s="59">
        <f t="shared" si="8"/>
        <v>3601</v>
      </c>
      <c r="C55" s="194">
        <v>406</v>
      </c>
      <c r="D55" s="194">
        <v>1461</v>
      </c>
      <c r="E55" s="194">
        <v>948</v>
      </c>
      <c r="F55" s="194">
        <v>504</v>
      </c>
      <c r="G55" s="194">
        <v>195</v>
      </c>
      <c r="H55" s="58">
        <v>87</v>
      </c>
    </row>
    <row r="56" spans="1:8" ht="12.75" customHeight="1">
      <c r="A56" s="419" t="s">
        <v>412</v>
      </c>
      <c r="B56" s="59">
        <f t="shared" si="8"/>
        <v>2352</v>
      </c>
      <c r="C56" s="194">
        <v>202</v>
      </c>
      <c r="D56" s="194">
        <v>1327</v>
      </c>
      <c r="E56" s="194">
        <v>533</v>
      </c>
      <c r="F56" s="194">
        <v>186</v>
      </c>
      <c r="G56" s="194">
        <v>77</v>
      </c>
      <c r="H56" s="58">
        <v>27</v>
      </c>
    </row>
    <row r="57" spans="1:8" ht="12.75" customHeight="1">
      <c r="A57" s="419" t="s">
        <v>413</v>
      </c>
      <c r="B57" s="59">
        <f t="shared" si="8"/>
        <v>1997</v>
      </c>
      <c r="C57" s="194">
        <v>37</v>
      </c>
      <c r="D57" s="194">
        <v>721</v>
      </c>
      <c r="E57" s="194">
        <v>716</v>
      </c>
      <c r="F57" s="194">
        <v>365</v>
      </c>
      <c r="G57" s="194">
        <v>122</v>
      </c>
      <c r="H57" s="58">
        <v>36</v>
      </c>
    </row>
    <row r="58" spans="1:8" ht="12.75" customHeight="1">
      <c r="A58" s="419" t="s">
        <v>414</v>
      </c>
      <c r="B58" s="59">
        <f t="shared" si="8"/>
        <v>2246</v>
      </c>
      <c r="C58" s="194">
        <v>5</v>
      </c>
      <c r="D58" s="194">
        <v>562</v>
      </c>
      <c r="E58" s="194">
        <v>756</v>
      </c>
      <c r="F58" s="194">
        <v>631</v>
      </c>
      <c r="G58" s="194">
        <v>230</v>
      </c>
      <c r="H58" s="58">
        <v>62</v>
      </c>
    </row>
    <row r="59" spans="1:8" ht="12.75" customHeight="1">
      <c r="A59" s="213"/>
      <c r="B59" s="408"/>
      <c r="C59" s="409"/>
      <c r="D59" s="409"/>
      <c r="E59" s="409"/>
      <c r="F59" s="409"/>
      <c r="G59" s="409"/>
      <c r="H59" s="407"/>
    </row>
    <row r="60" ht="12.75" customHeight="1">
      <c r="A60"/>
    </row>
    <row r="61" ht="12.75" customHeight="1">
      <c r="A61"/>
    </row>
    <row r="62" ht="12.75" customHeight="1">
      <c r="A62"/>
    </row>
    <row r="63" ht="12.75" customHeight="1">
      <c r="A63"/>
    </row>
    <row r="64" ht="12.75" customHeight="1">
      <c r="A64"/>
    </row>
    <row r="65" ht="12.75" customHeight="1">
      <c r="A65"/>
    </row>
    <row r="66" ht="12.75" customHeight="1">
      <c r="A66"/>
    </row>
    <row r="67" ht="12.75" customHeight="1">
      <c r="A67"/>
    </row>
    <row r="68" ht="12.75" customHeight="1">
      <c r="A68"/>
    </row>
    <row r="69" ht="12.75" customHeight="1">
      <c r="A69"/>
    </row>
    <row r="70" ht="12.75" customHeight="1">
      <c r="A70"/>
    </row>
    <row r="71" ht="12.75" customHeight="1">
      <c r="A71"/>
    </row>
    <row r="72" ht="12.75" customHeight="1">
      <c r="A72"/>
    </row>
    <row r="73" ht="12.75" customHeight="1">
      <c r="A73"/>
    </row>
    <row r="74" ht="12.75" customHeight="1">
      <c r="A74"/>
    </row>
    <row r="75" ht="12.75" customHeight="1">
      <c r="A75"/>
    </row>
    <row r="76" ht="12.75" customHeight="1">
      <c r="A76"/>
    </row>
    <row r="77" ht="12.75" customHeight="1">
      <c r="A77"/>
    </row>
    <row r="78" ht="12.75" customHeight="1">
      <c r="A78"/>
    </row>
    <row r="79" ht="12.75" customHeight="1">
      <c r="A79"/>
    </row>
    <row r="80" ht="12.75" customHeight="1">
      <c r="A80"/>
    </row>
    <row r="81" ht="12.75" customHeight="1">
      <c r="A81"/>
    </row>
    <row r="82" ht="12.75" customHeight="1">
      <c r="A82"/>
    </row>
    <row r="83" ht="12.75" customHeight="1">
      <c r="A83"/>
    </row>
    <row r="84" ht="12.75" customHeight="1">
      <c r="A84"/>
    </row>
  </sheetData>
  <printOptions horizontalCentered="1"/>
  <pageMargins left="0.7874015748031497" right="0.7874015748031497" top="0.7874015748031497" bottom="1.1811023622047245" header="0.1968503937007874" footer="0.1968503937007874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">
      <selection activeCell="A2" sqref="A2"/>
    </sheetView>
  </sheetViews>
  <sheetFormatPr defaultColWidth="11.421875" defaultRowHeight="12.75" customHeight="1"/>
  <cols>
    <col min="1" max="1" width="34.7109375" style="27" customWidth="1"/>
    <col min="2" max="2" width="13.7109375" style="87" customWidth="1"/>
    <col min="3" max="4" width="9.7109375" style="87" customWidth="1"/>
    <col min="5" max="5" width="7.7109375" style="87" customWidth="1"/>
    <col min="6" max="7" width="7.7109375" style="48" customWidth="1"/>
    <col min="8" max="16384" width="11.421875" style="39" customWidth="1"/>
  </cols>
  <sheetData>
    <row r="1" spans="1:7" s="42" customFormat="1" ht="12.75" customHeight="1">
      <c r="A1" s="19" t="s">
        <v>415</v>
      </c>
      <c r="B1" s="86"/>
      <c r="C1" s="86"/>
      <c r="D1" s="86"/>
      <c r="E1" s="86"/>
      <c r="F1" s="40"/>
      <c r="G1" s="40"/>
    </row>
    <row r="2" spans="1:7" s="44" customFormat="1" ht="12.75" customHeight="1">
      <c r="A2" s="141" t="s">
        <v>2</v>
      </c>
      <c r="B2" s="86"/>
      <c r="C2" s="86"/>
      <c r="D2" s="86"/>
      <c r="E2" s="86"/>
      <c r="F2" s="75"/>
      <c r="G2" s="75"/>
    </row>
    <row r="3" spans="1:9" s="44" customFormat="1" ht="12.75" customHeight="1">
      <c r="A3" s="443"/>
      <c r="B3" s="438" t="s">
        <v>272</v>
      </c>
      <c r="C3" s="165" t="s">
        <v>363</v>
      </c>
      <c r="D3" s="422" t="s">
        <v>363</v>
      </c>
      <c r="E3" s="422" t="s">
        <v>363</v>
      </c>
      <c r="F3" s="422" t="s">
        <v>363</v>
      </c>
      <c r="G3" s="433" t="s">
        <v>363</v>
      </c>
      <c r="H3" s="79"/>
      <c r="I3" s="79"/>
    </row>
    <row r="4" spans="1:7" s="2" customFormat="1" ht="12.75" customHeight="1">
      <c r="A4" s="275"/>
      <c r="B4" s="439" t="s">
        <v>416</v>
      </c>
      <c r="C4" s="412" t="s">
        <v>367</v>
      </c>
      <c r="D4" s="413" t="s">
        <v>417</v>
      </c>
      <c r="E4" s="413" t="s">
        <v>364</v>
      </c>
      <c r="F4" s="413" t="s">
        <v>365</v>
      </c>
      <c r="G4" s="434" t="s">
        <v>366</v>
      </c>
    </row>
    <row r="5" spans="1:7" s="2" customFormat="1" ht="12.75" customHeight="1">
      <c r="A5" s="275"/>
      <c r="B5" s="440" t="s">
        <v>418</v>
      </c>
      <c r="C5" s="430"/>
      <c r="D5" s="423"/>
      <c r="E5" s="423"/>
      <c r="F5" s="423"/>
      <c r="G5" s="435" t="s">
        <v>369</v>
      </c>
    </row>
    <row r="6" spans="1:7" ht="6" customHeight="1">
      <c r="A6" s="211"/>
      <c r="B6" s="59"/>
      <c r="C6" s="185"/>
      <c r="D6" s="194"/>
      <c r="E6" s="194"/>
      <c r="F6" s="194"/>
      <c r="G6" s="221"/>
    </row>
    <row r="7" spans="1:8" s="52" customFormat="1" ht="12">
      <c r="A7" s="175" t="s">
        <v>381</v>
      </c>
      <c r="B7" s="425">
        <f aca="true" t="shared" si="0" ref="B7:G7">B25+B43</f>
        <v>149993</v>
      </c>
      <c r="C7" s="428">
        <f t="shared" si="0"/>
        <v>112706</v>
      </c>
      <c r="D7" s="428">
        <f t="shared" si="0"/>
        <v>17757</v>
      </c>
      <c r="E7" s="428">
        <f t="shared" si="0"/>
        <v>4917</v>
      </c>
      <c r="F7" s="428">
        <f t="shared" si="0"/>
        <v>4205</v>
      </c>
      <c r="G7" s="436">
        <f t="shared" si="0"/>
        <v>10408</v>
      </c>
      <c r="H7" s="46"/>
    </row>
    <row r="8" spans="1:7" s="52" customFormat="1" ht="12" customHeight="1">
      <c r="A8" s="175"/>
      <c r="B8" s="425"/>
      <c r="C8" s="431"/>
      <c r="D8" s="428"/>
      <c r="E8" s="428"/>
      <c r="F8" s="428"/>
      <c r="G8" s="436"/>
    </row>
    <row r="9" spans="1:8" ht="12.75">
      <c r="A9" s="419" t="s">
        <v>401</v>
      </c>
      <c r="B9" s="426">
        <f aca="true" t="shared" si="1" ref="B9:B14">B27+B45</f>
        <v>6373</v>
      </c>
      <c r="C9" s="429">
        <f aca="true" t="shared" si="2" ref="C9:G14">C27+C45</f>
        <v>4287</v>
      </c>
      <c r="D9" s="429">
        <f t="shared" si="2"/>
        <v>731</v>
      </c>
      <c r="E9" s="429">
        <f t="shared" si="2"/>
        <v>426</v>
      </c>
      <c r="F9" s="429">
        <f t="shared" si="2"/>
        <v>208</v>
      </c>
      <c r="G9" s="437">
        <f t="shared" si="2"/>
        <v>721</v>
      </c>
      <c r="H9"/>
    </row>
    <row r="10" spans="1:8" ht="12.75">
      <c r="A10" s="419" t="s">
        <v>402</v>
      </c>
      <c r="B10" s="426">
        <f t="shared" si="1"/>
        <v>49754</v>
      </c>
      <c r="C10" s="429">
        <f t="shared" si="2"/>
        <v>33995</v>
      </c>
      <c r="D10" s="429">
        <f t="shared" si="2"/>
        <v>6892</v>
      </c>
      <c r="E10" s="429">
        <f t="shared" si="2"/>
        <v>1855</v>
      </c>
      <c r="F10" s="429">
        <f t="shared" si="2"/>
        <v>2105</v>
      </c>
      <c r="G10" s="437">
        <f t="shared" si="2"/>
        <v>4907</v>
      </c>
      <c r="H10"/>
    </row>
    <row r="11" spans="1:8" ht="12.75">
      <c r="A11" s="419" t="s">
        <v>403</v>
      </c>
      <c r="B11" s="426">
        <f t="shared" si="1"/>
        <v>35442</v>
      </c>
      <c r="C11" s="429">
        <f t="shared" si="2"/>
        <v>26239</v>
      </c>
      <c r="D11" s="429">
        <f t="shared" si="2"/>
        <v>4264</v>
      </c>
      <c r="E11" s="429">
        <f t="shared" si="2"/>
        <v>1519</v>
      </c>
      <c r="F11" s="429">
        <f t="shared" si="2"/>
        <v>1155</v>
      </c>
      <c r="G11" s="437">
        <f t="shared" si="2"/>
        <v>2265</v>
      </c>
      <c r="H11"/>
    </row>
    <row r="12" spans="1:8" ht="12.75">
      <c r="A12" s="419" t="s">
        <v>404</v>
      </c>
      <c r="B12" s="426">
        <f t="shared" si="1"/>
        <v>25052</v>
      </c>
      <c r="C12" s="429">
        <f t="shared" si="2"/>
        <v>19296</v>
      </c>
      <c r="D12" s="429">
        <f t="shared" si="2"/>
        <v>3382</v>
      </c>
      <c r="E12" s="429">
        <f t="shared" si="2"/>
        <v>654</v>
      </c>
      <c r="F12" s="429">
        <f t="shared" si="2"/>
        <v>438</v>
      </c>
      <c r="G12" s="437">
        <f t="shared" si="2"/>
        <v>1282</v>
      </c>
      <c r="H12"/>
    </row>
    <row r="13" spans="1:8" ht="12.75">
      <c r="A13" s="419" t="s">
        <v>405</v>
      </c>
      <c r="B13" s="426">
        <f t="shared" si="1"/>
        <v>20436</v>
      </c>
      <c r="C13" s="429">
        <f t="shared" si="2"/>
        <v>17390</v>
      </c>
      <c r="D13" s="429">
        <f t="shared" si="2"/>
        <v>1710</v>
      </c>
      <c r="E13" s="429">
        <f t="shared" si="2"/>
        <v>291</v>
      </c>
      <c r="F13" s="429">
        <f t="shared" si="2"/>
        <v>185</v>
      </c>
      <c r="G13" s="437">
        <f t="shared" si="2"/>
        <v>860</v>
      </c>
      <c r="H13"/>
    </row>
    <row r="14" spans="1:8" ht="12.75">
      <c r="A14" s="419" t="s">
        <v>406</v>
      </c>
      <c r="B14" s="426">
        <f t="shared" si="1"/>
        <v>12936</v>
      </c>
      <c r="C14" s="429">
        <f t="shared" si="2"/>
        <v>11499</v>
      </c>
      <c r="D14" s="429">
        <f t="shared" si="2"/>
        <v>778</v>
      </c>
      <c r="E14" s="429">
        <f t="shared" si="2"/>
        <v>172</v>
      </c>
      <c r="F14" s="429">
        <f t="shared" si="2"/>
        <v>114</v>
      </c>
      <c r="G14" s="437">
        <f t="shared" si="2"/>
        <v>373</v>
      </c>
      <c r="H14"/>
    </row>
    <row r="15" spans="1:8" ht="12.75">
      <c r="A15" s="177"/>
      <c r="B15" s="426"/>
      <c r="C15" s="432"/>
      <c r="D15" s="429"/>
      <c r="E15" s="429"/>
      <c r="F15" s="429"/>
      <c r="G15" s="437"/>
      <c r="H15"/>
    </row>
    <row r="16" spans="1:8" ht="12.75" customHeight="1">
      <c r="A16" s="419" t="s">
        <v>407</v>
      </c>
      <c r="B16" s="426">
        <f aca="true" t="shared" si="3" ref="B16:B23">SUM(C16:G16)</f>
        <v>61704</v>
      </c>
      <c r="C16" s="429">
        <f aca="true" t="shared" si="4" ref="C16:G23">C34+C52</f>
        <v>40947</v>
      </c>
      <c r="D16" s="429">
        <f t="shared" si="4"/>
        <v>9643</v>
      </c>
      <c r="E16" s="429">
        <f t="shared" si="4"/>
        <v>2702</v>
      </c>
      <c r="F16" s="429">
        <f t="shared" si="4"/>
        <v>2672</v>
      </c>
      <c r="G16" s="437">
        <f t="shared" si="4"/>
        <v>5740</v>
      </c>
      <c r="H16"/>
    </row>
    <row r="17" spans="1:8" ht="12.75" customHeight="1">
      <c r="A17" s="419" t="s">
        <v>408</v>
      </c>
      <c r="B17" s="426">
        <f t="shared" si="3"/>
        <v>29253</v>
      </c>
      <c r="C17" s="429">
        <f t="shared" si="4"/>
        <v>22330</v>
      </c>
      <c r="D17" s="429">
        <f t="shared" si="4"/>
        <v>2979</v>
      </c>
      <c r="E17" s="429">
        <f t="shared" si="4"/>
        <v>932</v>
      </c>
      <c r="F17" s="429">
        <f t="shared" si="4"/>
        <v>762</v>
      </c>
      <c r="G17" s="437">
        <f t="shared" si="4"/>
        <v>2250</v>
      </c>
      <c r="H17"/>
    </row>
    <row r="18" spans="1:8" ht="12.75" customHeight="1">
      <c r="A18" s="419" t="s">
        <v>409</v>
      </c>
      <c r="B18" s="426">
        <f t="shared" si="3"/>
        <v>19905</v>
      </c>
      <c r="C18" s="429">
        <f t="shared" si="4"/>
        <v>16451</v>
      </c>
      <c r="D18" s="429">
        <f t="shared" si="4"/>
        <v>1708</v>
      </c>
      <c r="E18" s="429">
        <f t="shared" si="4"/>
        <v>632</v>
      </c>
      <c r="F18" s="429">
        <f t="shared" si="4"/>
        <v>362</v>
      </c>
      <c r="G18" s="437">
        <f t="shared" si="4"/>
        <v>752</v>
      </c>
      <c r="H18"/>
    </row>
    <row r="19" spans="1:8" ht="12.75" customHeight="1">
      <c r="A19" s="419" t="s">
        <v>410</v>
      </c>
      <c r="B19" s="426">
        <f t="shared" si="3"/>
        <v>17939</v>
      </c>
      <c r="C19" s="429">
        <f t="shared" si="4"/>
        <v>14435</v>
      </c>
      <c r="D19" s="429">
        <f t="shared" si="4"/>
        <v>2012</v>
      </c>
      <c r="E19" s="429">
        <f t="shared" si="4"/>
        <v>374</v>
      </c>
      <c r="F19" s="429">
        <f t="shared" si="4"/>
        <v>237</v>
      </c>
      <c r="G19" s="437">
        <f t="shared" si="4"/>
        <v>881</v>
      </c>
      <c r="H19"/>
    </row>
    <row r="20" spans="1:8" ht="12.75" customHeight="1">
      <c r="A20" s="419" t="s">
        <v>411</v>
      </c>
      <c r="B20" s="426">
        <f t="shared" si="3"/>
        <v>6567</v>
      </c>
      <c r="C20" s="429">
        <f t="shared" si="4"/>
        <v>5720</v>
      </c>
      <c r="D20" s="429">
        <f t="shared" si="4"/>
        <v>488</v>
      </c>
      <c r="E20" s="429">
        <f t="shared" si="4"/>
        <v>95</v>
      </c>
      <c r="F20" s="429">
        <f t="shared" si="4"/>
        <v>44</v>
      </c>
      <c r="G20" s="437">
        <f t="shared" si="4"/>
        <v>220</v>
      </c>
      <c r="H20"/>
    </row>
    <row r="21" spans="1:8" ht="12.75" customHeight="1">
      <c r="A21" s="419" t="s">
        <v>412</v>
      </c>
      <c r="B21" s="426">
        <f t="shared" si="3"/>
        <v>4914</v>
      </c>
      <c r="C21" s="429">
        <f t="shared" si="4"/>
        <v>4170</v>
      </c>
      <c r="D21" s="429">
        <f t="shared" si="4"/>
        <v>334</v>
      </c>
      <c r="E21" s="429">
        <f t="shared" si="4"/>
        <v>58</v>
      </c>
      <c r="F21" s="429">
        <f t="shared" si="4"/>
        <v>42</v>
      </c>
      <c r="G21" s="437">
        <f t="shared" si="4"/>
        <v>310</v>
      </c>
      <c r="H21"/>
    </row>
    <row r="22" spans="1:8" ht="12.75" customHeight="1">
      <c r="A22" s="419" t="s">
        <v>413</v>
      </c>
      <c r="B22" s="426">
        <f t="shared" si="3"/>
        <v>3967</v>
      </c>
      <c r="C22" s="429">
        <f t="shared" si="4"/>
        <v>3497</v>
      </c>
      <c r="D22" s="429">
        <f t="shared" si="4"/>
        <v>247</v>
      </c>
      <c r="E22" s="429">
        <f t="shared" si="4"/>
        <v>55</v>
      </c>
      <c r="F22" s="429">
        <f t="shared" si="4"/>
        <v>40</v>
      </c>
      <c r="G22" s="437">
        <f t="shared" si="4"/>
        <v>128</v>
      </c>
      <c r="H22"/>
    </row>
    <row r="23" spans="1:8" ht="12.75" customHeight="1">
      <c r="A23" s="419" t="s">
        <v>414</v>
      </c>
      <c r="B23" s="426">
        <f t="shared" si="3"/>
        <v>5744</v>
      </c>
      <c r="C23" s="429">
        <f t="shared" si="4"/>
        <v>5156</v>
      </c>
      <c r="D23" s="429">
        <f t="shared" si="4"/>
        <v>346</v>
      </c>
      <c r="E23" s="429">
        <f t="shared" si="4"/>
        <v>69</v>
      </c>
      <c r="F23" s="429">
        <f t="shared" si="4"/>
        <v>46</v>
      </c>
      <c r="G23" s="437">
        <f t="shared" si="4"/>
        <v>127</v>
      </c>
      <c r="H23"/>
    </row>
    <row r="24" spans="1:7" ht="12">
      <c r="A24" s="177"/>
      <c r="B24" s="59"/>
      <c r="C24" s="185"/>
      <c r="D24" s="194"/>
      <c r="E24" s="194"/>
      <c r="F24" s="194"/>
      <c r="G24" s="221"/>
    </row>
    <row r="25" spans="1:8" s="52" customFormat="1" ht="12">
      <c r="A25" s="175" t="s">
        <v>332</v>
      </c>
      <c r="B25" s="425">
        <f aca="true" t="shared" si="5" ref="B25:G25">SUM(B27:B32)</f>
        <v>78074</v>
      </c>
      <c r="C25" s="428">
        <f t="shared" si="5"/>
        <v>57484</v>
      </c>
      <c r="D25" s="428">
        <f t="shared" si="5"/>
        <v>9290</v>
      </c>
      <c r="E25" s="428">
        <f t="shared" si="5"/>
        <v>2673</v>
      </c>
      <c r="F25" s="428">
        <f t="shared" si="5"/>
        <v>2207</v>
      </c>
      <c r="G25" s="436">
        <f t="shared" si="5"/>
        <v>6420</v>
      </c>
      <c r="H25" s="442"/>
    </row>
    <row r="26" spans="1:8" s="52" customFormat="1" ht="12">
      <c r="A26" s="175"/>
      <c r="B26" s="425"/>
      <c r="C26" s="441"/>
      <c r="D26" s="428"/>
      <c r="E26" s="428"/>
      <c r="F26" s="428"/>
      <c r="G26" s="436"/>
      <c r="H26" s="442"/>
    </row>
    <row r="27" spans="1:8" ht="12">
      <c r="A27" s="419" t="s">
        <v>401</v>
      </c>
      <c r="B27" s="426">
        <f aca="true" t="shared" si="6" ref="B27:B32">SUM(C27:G27)</f>
        <v>3287</v>
      </c>
      <c r="C27" s="174">
        <v>2129</v>
      </c>
      <c r="D27" s="194">
        <v>411</v>
      </c>
      <c r="E27" s="194">
        <v>241</v>
      </c>
      <c r="F27" s="194">
        <v>111</v>
      </c>
      <c r="G27" s="221">
        <v>395</v>
      </c>
      <c r="H27" s="48"/>
    </row>
    <row r="28" spans="1:8" ht="12">
      <c r="A28" s="419" t="s">
        <v>402</v>
      </c>
      <c r="B28" s="426">
        <f t="shared" si="6"/>
        <v>27710</v>
      </c>
      <c r="C28" s="174">
        <v>18513</v>
      </c>
      <c r="D28" s="194">
        <v>3950</v>
      </c>
      <c r="E28" s="194">
        <v>1093</v>
      </c>
      <c r="F28" s="194">
        <v>1166</v>
      </c>
      <c r="G28" s="221">
        <v>2988</v>
      </c>
      <c r="H28" s="48"/>
    </row>
    <row r="29" spans="1:8" ht="12">
      <c r="A29" s="419" t="s">
        <v>403</v>
      </c>
      <c r="B29" s="426">
        <f t="shared" si="6"/>
        <v>17371</v>
      </c>
      <c r="C29" s="174">
        <v>12824</v>
      </c>
      <c r="D29" s="194">
        <v>1965</v>
      </c>
      <c r="E29" s="194">
        <v>767</v>
      </c>
      <c r="F29" s="194">
        <v>549</v>
      </c>
      <c r="G29" s="221">
        <v>1266</v>
      </c>
      <c r="H29" s="48"/>
    </row>
    <row r="30" spans="1:8" ht="12">
      <c r="A30" s="419" t="s">
        <v>404</v>
      </c>
      <c r="B30" s="426">
        <f t="shared" si="6"/>
        <v>13054</v>
      </c>
      <c r="C30" s="174">
        <v>9777</v>
      </c>
      <c r="D30" s="194">
        <v>1823</v>
      </c>
      <c r="E30" s="194">
        <v>333</v>
      </c>
      <c r="F30" s="194">
        <v>244</v>
      </c>
      <c r="G30" s="221">
        <v>877</v>
      </c>
      <c r="H30" s="48"/>
    </row>
    <row r="31" spans="1:8" ht="12">
      <c r="A31" s="419" t="s">
        <v>405</v>
      </c>
      <c r="B31" s="426">
        <f t="shared" si="6"/>
        <v>9573</v>
      </c>
      <c r="C31" s="174">
        <v>8033</v>
      </c>
      <c r="D31" s="194">
        <v>713</v>
      </c>
      <c r="E31" s="194">
        <v>131</v>
      </c>
      <c r="F31" s="194">
        <v>67</v>
      </c>
      <c r="G31" s="221">
        <v>629</v>
      </c>
      <c r="H31" s="48"/>
    </row>
    <row r="32" spans="1:8" ht="12">
      <c r="A32" s="419" t="s">
        <v>406</v>
      </c>
      <c r="B32" s="426">
        <f t="shared" si="6"/>
        <v>7079</v>
      </c>
      <c r="C32" s="174">
        <v>6208</v>
      </c>
      <c r="D32" s="194">
        <v>428</v>
      </c>
      <c r="E32" s="194">
        <v>108</v>
      </c>
      <c r="F32" s="194">
        <v>70</v>
      </c>
      <c r="G32" s="221">
        <v>265</v>
      </c>
      <c r="H32" s="48"/>
    </row>
    <row r="33" spans="1:8" ht="12">
      <c r="A33" s="419"/>
      <c r="B33" s="426"/>
      <c r="C33" s="432"/>
      <c r="D33" s="469"/>
      <c r="E33" s="469"/>
      <c r="F33" s="469"/>
      <c r="G33" s="473"/>
      <c r="H33" s="48"/>
    </row>
    <row r="34" spans="1:8" ht="12.75" customHeight="1">
      <c r="A34" s="419" t="s">
        <v>407</v>
      </c>
      <c r="B34" s="426">
        <f aca="true" t="shared" si="7" ref="B34:B41">SUM(C34:G34)</f>
        <v>34090</v>
      </c>
      <c r="C34" s="174">
        <v>22125</v>
      </c>
      <c r="D34" s="194">
        <v>5447</v>
      </c>
      <c r="E34" s="194">
        <v>1605</v>
      </c>
      <c r="F34" s="194">
        <v>1472</v>
      </c>
      <c r="G34" s="221">
        <v>3441</v>
      </c>
      <c r="H34" s="48"/>
    </row>
    <row r="35" spans="1:8" ht="12.75" customHeight="1">
      <c r="A35" s="419" t="s">
        <v>408</v>
      </c>
      <c r="B35" s="426">
        <f t="shared" si="7"/>
        <v>14386</v>
      </c>
      <c r="C35" s="174">
        <v>10974</v>
      </c>
      <c r="D35" s="194">
        <v>1351</v>
      </c>
      <c r="E35" s="194">
        <v>440</v>
      </c>
      <c r="F35" s="194">
        <v>357</v>
      </c>
      <c r="G35" s="221">
        <v>1264</v>
      </c>
      <c r="H35" s="48"/>
    </row>
    <row r="36" spans="1:8" ht="12.75" customHeight="1">
      <c r="A36" s="419" t="s">
        <v>409</v>
      </c>
      <c r="B36" s="426">
        <f t="shared" si="7"/>
        <v>9189</v>
      </c>
      <c r="C36" s="174">
        <v>7594</v>
      </c>
      <c r="D36" s="194">
        <v>673</v>
      </c>
      <c r="E36" s="194">
        <v>279</v>
      </c>
      <c r="F36" s="194">
        <v>160</v>
      </c>
      <c r="G36" s="221">
        <v>483</v>
      </c>
      <c r="H36" s="48"/>
    </row>
    <row r="37" spans="1:8" ht="12.75" customHeight="1">
      <c r="A37" s="419" t="s">
        <v>410</v>
      </c>
      <c r="B37" s="426">
        <f t="shared" si="7"/>
        <v>9413</v>
      </c>
      <c r="C37" s="174">
        <v>7345</v>
      </c>
      <c r="D37" s="194">
        <v>1099</v>
      </c>
      <c r="E37" s="194">
        <v>191</v>
      </c>
      <c r="F37" s="194">
        <v>124</v>
      </c>
      <c r="G37" s="221">
        <v>654</v>
      </c>
      <c r="H37" s="48"/>
    </row>
    <row r="38" spans="1:8" ht="12.75" customHeight="1">
      <c r="A38" s="419" t="s">
        <v>411</v>
      </c>
      <c r="B38" s="426">
        <f t="shared" si="7"/>
        <v>2966</v>
      </c>
      <c r="C38" s="174">
        <v>2522</v>
      </c>
      <c r="D38" s="194">
        <v>216</v>
      </c>
      <c r="E38" s="194">
        <v>45</v>
      </c>
      <c r="F38" s="194">
        <v>20</v>
      </c>
      <c r="G38" s="221">
        <v>163</v>
      </c>
      <c r="H38" s="48"/>
    </row>
    <row r="39" spans="1:8" ht="12.75" customHeight="1">
      <c r="A39" s="419" t="s">
        <v>412</v>
      </c>
      <c r="B39" s="426">
        <f t="shared" si="7"/>
        <v>2562</v>
      </c>
      <c r="C39" s="174">
        <v>2099</v>
      </c>
      <c r="D39" s="194">
        <v>177</v>
      </c>
      <c r="E39" s="194">
        <v>35</v>
      </c>
      <c r="F39" s="194">
        <v>19</v>
      </c>
      <c r="G39" s="221">
        <v>232</v>
      </c>
      <c r="H39" s="48"/>
    </row>
    <row r="40" spans="1:8" ht="12.75" customHeight="1">
      <c r="A40" s="419" t="s">
        <v>413</v>
      </c>
      <c r="B40" s="426">
        <f t="shared" si="7"/>
        <v>1970</v>
      </c>
      <c r="C40" s="174">
        <v>1699</v>
      </c>
      <c r="D40" s="194">
        <v>126</v>
      </c>
      <c r="E40" s="194">
        <v>33</v>
      </c>
      <c r="F40" s="194">
        <v>26</v>
      </c>
      <c r="G40" s="221">
        <v>86</v>
      </c>
      <c r="H40" s="48"/>
    </row>
    <row r="41" spans="1:8" ht="12.75" customHeight="1">
      <c r="A41" s="419" t="s">
        <v>414</v>
      </c>
      <c r="B41" s="426">
        <f t="shared" si="7"/>
        <v>3498</v>
      </c>
      <c r="C41" s="174">
        <v>3126</v>
      </c>
      <c r="D41" s="194">
        <v>201</v>
      </c>
      <c r="E41" s="194">
        <v>45</v>
      </c>
      <c r="F41" s="194">
        <v>29</v>
      </c>
      <c r="G41" s="221">
        <v>97</v>
      </c>
      <c r="H41" s="48"/>
    </row>
    <row r="42" spans="1:7" ht="12">
      <c r="A42" s="177"/>
      <c r="B42" s="426"/>
      <c r="C42" s="432"/>
      <c r="D42" s="429"/>
      <c r="E42" s="429"/>
      <c r="F42" s="429"/>
      <c r="G42" s="437"/>
    </row>
    <row r="43" spans="1:8" s="52" customFormat="1" ht="12">
      <c r="A43" s="175" t="s">
        <v>333</v>
      </c>
      <c r="B43" s="425">
        <f aca="true" t="shared" si="8" ref="B43:G43">SUM(B45:B50)</f>
        <v>71919</v>
      </c>
      <c r="C43" s="428">
        <f t="shared" si="8"/>
        <v>55222</v>
      </c>
      <c r="D43" s="428">
        <f t="shared" si="8"/>
        <v>8467</v>
      </c>
      <c r="E43" s="428">
        <f t="shared" si="8"/>
        <v>2244</v>
      </c>
      <c r="F43" s="428">
        <f t="shared" si="8"/>
        <v>1998</v>
      </c>
      <c r="G43" s="436">
        <f t="shared" si="8"/>
        <v>3988</v>
      </c>
      <c r="H43" s="46"/>
    </row>
    <row r="44" spans="1:7" s="52" customFormat="1" ht="12">
      <c r="A44" s="175"/>
      <c r="B44" s="425"/>
      <c r="C44" s="441"/>
      <c r="D44" s="428"/>
      <c r="E44" s="428"/>
      <c r="F44" s="428"/>
      <c r="G44" s="436"/>
    </row>
    <row r="45" spans="1:7" ht="12">
      <c r="A45" s="419" t="s">
        <v>401</v>
      </c>
      <c r="B45" s="426">
        <f aca="true" t="shared" si="9" ref="B45:B50">SUM(C45:G45)</f>
        <v>3086</v>
      </c>
      <c r="C45" s="174">
        <v>2158</v>
      </c>
      <c r="D45" s="194">
        <v>320</v>
      </c>
      <c r="E45" s="194">
        <v>185</v>
      </c>
      <c r="F45" s="194">
        <v>97</v>
      </c>
      <c r="G45" s="221">
        <v>326</v>
      </c>
    </row>
    <row r="46" spans="1:7" ht="12">
      <c r="A46" s="419" t="s">
        <v>402</v>
      </c>
      <c r="B46" s="426">
        <f t="shared" si="9"/>
        <v>22044</v>
      </c>
      <c r="C46" s="174">
        <v>15482</v>
      </c>
      <c r="D46" s="194">
        <v>2942</v>
      </c>
      <c r="E46" s="194">
        <v>762</v>
      </c>
      <c r="F46" s="194">
        <v>939</v>
      </c>
      <c r="G46" s="221">
        <v>1919</v>
      </c>
    </row>
    <row r="47" spans="1:7" ht="12">
      <c r="A47" s="419" t="s">
        <v>403</v>
      </c>
      <c r="B47" s="426">
        <f t="shared" si="9"/>
        <v>18071</v>
      </c>
      <c r="C47" s="174">
        <v>13415</v>
      </c>
      <c r="D47" s="194">
        <v>2299</v>
      </c>
      <c r="E47" s="194">
        <v>752</v>
      </c>
      <c r="F47" s="194">
        <v>606</v>
      </c>
      <c r="G47" s="221">
        <v>999</v>
      </c>
    </row>
    <row r="48" spans="1:7" ht="12">
      <c r="A48" s="419" t="s">
        <v>404</v>
      </c>
      <c r="B48" s="426">
        <f t="shared" si="9"/>
        <v>11998</v>
      </c>
      <c r="C48" s="174">
        <v>9519</v>
      </c>
      <c r="D48" s="194">
        <v>1559</v>
      </c>
      <c r="E48" s="194">
        <v>321</v>
      </c>
      <c r="F48" s="194">
        <v>194</v>
      </c>
      <c r="G48" s="221">
        <v>405</v>
      </c>
    </row>
    <row r="49" spans="1:7" ht="12">
      <c r="A49" s="419" t="s">
        <v>405</v>
      </c>
      <c r="B49" s="426">
        <f t="shared" si="9"/>
        <v>10863</v>
      </c>
      <c r="C49" s="174">
        <v>9357</v>
      </c>
      <c r="D49" s="194">
        <v>997</v>
      </c>
      <c r="E49" s="194">
        <v>160</v>
      </c>
      <c r="F49" s="194">
        <v>118</v>
      </c>
      <c r="G49" s="221">
        <v>231</v>
      </c>
    </row>
    <row r="50" spans="1:7" ht="12">
      <c r="A50" s="419" t="s">
        <v>406</v>
      </c>
      <c r="B50" s="426">
        <f t="shared" si="9"/>
        <v>5857</v>
      </c>
      <c r="C50" s="174">
        <v>5291</v>
      </c>
      <c r="D50" s="194">
        <v>350</v>
      </c>
      <c r="E50" s="194">
        <v>64</v>
      </c>
      <c r="F50" s="194">
        <v>44</v>
      </c>
      <c r="G50" s="221">
        <v>108</v>
      </c>
    </row>
    <row r="51" spans="1:7" ht="12.75" customHeight="1">
      <c r="A51" s="177"/>
      <c r="B51" s="426"/>
      <c r="C51" s="432"/>
      <c r="D51" s="429"/>
      <c r="E51" s="429"/>
      <c r="F51" s="429"/>
      <c r="G51" s="437"/>
    </row>
    <row r="52" spans="1:7" ht="12.75" customHeight="1">
      <c r="A52" s="419" t="s">
        <v>407</v>
      </c>
      <c r="B52" s="426">
        <f aca="true" t="shared" si="10" ref="B52:B59">SUM(C52:G52)</f>
        <v>27614</v>
      </c>
      <c r="C52" s="174">
        <v>18822</v>
      </c>
      <c r="D52" s="194">
        <v>4196</v>
      </c>
      <c r="E52" s="194">
        <v>1097</v>
      </c>
      <c r="F52" s="194">
        <v>1200</v>
      </c>
      <c r="G52" s="221">
        <v>2299</v>
      </c>
    </row>
    <row r="53" spans="1:7" ht="12.75" customHeight="1">
      <c r="A53" s="419" t="s">
        <v>408</v>
      </c>
      <c r="B53" s="426">
        <f t="shared" si="10"/>
        <v>14867</v>
      </c>
      <c r="C53" s="174">
        <v>11356</v>
      </c>
      <c r="D53" s="194">
        <v>1628</v>
      </c>
      <c r="E53" s="194">
        <v>492</v>
      </c>
      <c r="F53" s="194">
        <v>405</v>
      </c>
      <c r="G53" s="221">
        <v>986</v>
      </c>
    </row>
    <row r="54" spans="1:7" ht="12.75" customHeight="1">
      <c r="A54" s="419" t="s">
        <v>409</v>
      </c>
      <c r="B54" s="426">
        <f t="shared" si="10"/>
        <v>10716</v>
      </c>
      <c r="C54" s="174">
        <v>8857</v>
      </c>
      <c r="D54" s="194">
        <v>1035</v>
      </c>
      <c r="E54" s="194">
        <v>353</v>
      </c>
      <c r="F54" s="194">
        <v>202</v>
      </c>
      <c r="G54" s="221">
        <v>269</v>
      </c>
    </row>
    <row r="55" spans="1:7" ht="12.75" customHeight="1">
      <c r="A55" s="419" t="s">
        <v>410</v>
      </c>
      <c r="B55" s="426">
        <f t="shared" si="10"/>
        <v>8526</v>
      </c>
      <c r="C55" s="174">
        <v>7090</v>
      </c>
      <c r="D55" s="194">
        <v>913</v>
      </c>
      <c r="E55" s="194">
        <v>183</v>
      </c>
      <c r="F55" s="194">
        <v>113</v>
      </c>
      <c r="G55" s="221">
        <v>227</v>
      </c>
    </row>
    <row r="56" spans="1:7" ht="12.75" customHeight="1">
      <c r="A56" s="419" t="s">
        <v>411</v>
      </c>
      <c r="B56" s="426">
        <f t="shared" si="10"/>
        <v>3601</v>
      </c>
      <c r="C56" s="174">
        <v>3198</v>
      </c>
      <c r="D56" s="194">
        <v>272</v>
      </c>
      <c r="E56" s="194">
        <v>50</v>
      </c>
      <c r="F56" s="194">
        <v>24</v>
      </c>
      <c r="G56" s="221">
        <v>57</v>
      </c>
    </row>
    <row r="57" spans="1:7" ht="12.75" customHeight="1">
      <c r="A57" s="419" t="s">
        <v>412</v>
      </c>
      <c r="B57" s="426">
        <f t="shared" si="10"/>
        <v>2352</v>
      </c>
      <c r="C57" s="174">
        <v>2071</v>
      </c>
      <c r="D57" s="194">
        <v>157</v>
      </c>
      <c r="E57" s="194">
        <v>23</v>
      </c>
      <c r="F57" s="194">
        <v>23</v>
      </c>
      <c r="G57" s="221">
        <v>78</v>
      </c>
    </row>
    <row r="58" spans="1:7" ht="12.75" customHeight="1">
      <c r="A58" s="419" t="s">
        <v>413</v>
      </c>
      <c r="B58" s="426">
        <f t="shared" si="10"/>
        <v>1997</v>
      </c>
      <c r="C58" s="174">
        <v>1798</v>
      </c>
      <c r="D58" s="194">
        <v>121</v>
      </c>
      <c r="E58" s="194">
        <v>22</v>
      </c>
      <c r="F58" s="194">
        <v>14</v>
      </c>
      <c r="G58" s="221">
        <v>42</v>
      </c>
    </row>
    <row r="59" spans="1:7" ht="12.75" customHeight="1">
      <c r="A59" s="419" t="s">
        <v>414</v>
      </c>
      <c r="B59" s="426">
        <f t="shared" si="10"/>
        <v>2246</v>
      </c>
      <c r="C59" s="174">
        <v>2030</v>
      </c>
      <c r="D59" s="194">
        <v>145</v>
      </c>
      <c r="E59" s="194">
        <v>24</v>
      </c>
      <c r="F59" s="194">
        <v>17</v>
      </c>
      <c r="G59" s="221">
        <v>30</v>
      </c>
    </row>
    <row r="60" spans="1:7" ht="12.75" customHeight="1">
      <c r="A60" s="213"/>
      <c r="B60" s="420"/>
      <c r="C60" s="430"/>
      <c r="D60" s="423"/>
      <c r="E60" s="423"/>
      <c r="F60" s="423"/>
      <c r="G60" s="435"/>
    </row>
  </sheetData>
  <printOptions horizontalCentered="1"/>
  <pageMargins left="0.7874015748031497" right="0.7874015748031497" top="0.7874015748031497" bottom="1.1811023622047245" header="0.1968503937007874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6"/>
  <sheetViews>
    <sheetView showGridLines="0" workbookViewId="0" topLeftCell="A1">
      <selection activeCell="A2" sqref="A2"/>
    </sheetView>
  </sheetViews>
  <sheetFormatPr defaultColWidth="11.421875" defaultRowHeight="12.75"/>
  <cols>
    <col min="1" max="1" width="7.7109375" style="36" customWidth="1"/>
    <col min="2" max="2" width="11.7109375" style="28" customWidth="1"/>
    <col min="3" max="3" width="7.7109375" style="28" customWidth="1"/>
    <col min="4" max="4" width="7.140625" style="35" customWidth="1"/>
    <col min="5" max="5" width="7.00390625" style="35" customWidth="1"/>
    <col min="6" max="6" width="7.7109375" style="35" customWidth="1"/>
    <col min="7" max="7" width="7.140625" style="35" customWidth="1"/>
    <col min="8" max="8" width="7.00390625" style="35" customWidth="1"/>
    <col min="9" max="12" width="7.7109375" style="35" customWidth="1"/>
    <col min="13" max="13" width="7.140625" style="35" customWidth="1"/>
    <col min="14" max="14" width="7.00390625" style="35" customWidth="1"/>
    <col min="15" max="15" width="7.7109375" style="35" customWidth="1"/>
    <col min="16" max="16" width="7.140625" style="35" customWidth="1"/>
    <col min="17" max="17" width="7.00390625" style="35" customWidth="1"/>
    <col min="18" max="18" width="7.7109375" style="35" customWidth="1"/>
    <col min="19" max="19" width="7.140625" style="35" customWidth="1"/>
    <col min="20" max="20" width="7.00390625" style="35" customWidth="1"/>
    <col min="21" max="16384" width="11.421875" style="29" customWidth="1"/>
  </cols>
  <sheetData>
    <row r="1" spans="1:20" s="12" customFormat="1" ht="12">
      <c r="A1" s="19" t="s">
        <v>1</v>
      </c>
      <c r="B1" s="9"/>
      <c r="C1" s="9"/>
      <c r="D1" s="1"/>
      <c r="E1" s="1"/>
      <c r="F1" s="1"/>
      <c r="G1" s="10"/>
      <c r="H1" s="10"/>
      <c r="I1" s="10"/>
      <c r="J1" s="10"/>
      <c r="K1" s="10"/>
      <c r="L1" s="19"/>
      <c r="M1" s="1"/>
      <c r="N1" s="1"/>
      <c r="O1" s="10"/>
      <c r="P1" s="10"/>
      <c r="Q1" s="10"/>
      <c r="R1" s="10"/>
      <c r="S1" s="10"/>
      <c r="T1" s="10"/>
    </row>
    <row r="2" spans="1:20" s="2" customFormat="1" ht="11.25">
      <c r="A2" s="141" t="s">
        <v>2</v>
      </c>
      <c r="B2" s="9"/>
      <c r="C2" s="9"/>
      <c r="D2" s="1"/>
      <c r="E2" s="1"/>
      <c r="F2" s="1"/>
      <c r="G2" s="1"/>
      <c r="H2" s="1"/>
      <c r="I2" s="3"/>
      <c r="J2" s="3"/>
      <c r="K2" s="3"/>
      <c r="L2" s="1"/>
      <c r="M2" s="1"/>
      <c r="N2" s="1"/>
      <c r="O2" s="1"/>
      <c r="P2" s="1"/>
      <c r="Q2" s="1"/>
      <c r="R2" s="3"/>
      <c r="S2" s="3"/>
      <c r="T2" s="3"/>
    </row>
    <row r="3" spans="1:20" s="2" customFormat="1" ht="12.75">
      <c r="A3" s="90" t="s">
        <v>3</v>
      </c>
      <c r="B3" s="91" t="s">
        <v>4</v>
      </c>
      <c r="C3" s="101" t="s">
        <v>5</v>
      </c>
      <c r="D3" s="102"/>
      <c r="E3" s="105"/>
      <c r="F3" s="103" t="s">
        <v>6</v>
      </c>
      <c r="G3" s="102"/>
      <c r="H3" s="105"/>
      <c r="I3" s="103" t="s">
        <v>7</v>
      </c>
      <c r="J3" s="104"/>
      <c r="K3" s="105"/>
      <c r="L3" s="101" t="s">
        <v>8</v>
      </c>
      <c r="M3" s="103"/>
      <c r="N3" s="105"/>
      <c r="O3" s="103" t="s">
        <v>9</v>
      </c>
      <c r="P3" s="103"/>
      <c r="Q3" s="105"/>
      <c r="R3" s="103" t="s">
        <v>10</v>
      </c>
      <c r="S3" s="103"/>
      <c r="T3" s="105"/>
    </row>
    <row r="4" spans="1:20" s="2" customFormat="1" ht="11.25">
      <c r="A4" s="92" t="s">
        <v>11</v>
      </c>
      <c r="B4" s="80" t="s">
        <v>12</v>
      </c>
      <c r="C4" s="92"/>
      <c r="D4" s="123"/>
      <c r="E4" s="106"/>
      <c r="F4" s="93"/>
      <c r="G4" s="123"/>
      <c r="H4" s="106"/>
      <c r="I4" s="89"/>
      <c r="J4" s="125"/>
      <c r="K4" s="94"/>
      <c r="L4" s="154"/>
      <c r="M4" s="123"/>
      <c r="N4" s="106"/>
      <c r="O4" s="93"/>
      <c r="P4" s="123"/>
      <c r="Q4" s="106"/>
      <c r="R4" s="89"/>
      <c r="S4" s="125"/>
      <c r="T4" s="94"/>
    </row>
    <row r="5" spans="1:20" s="1" customFormat="1" ht="11.25">
      <c r="A5" s="95"/>
      <c r="B5" s="96" t="s">
        <v>13</v>
      </c>
      <c r="C5" s="100" t="s">
        <v>14</v>
      </c>
      <c r="D5" s="124" t="s">
        <v>15</v>
      </c>
      <c r="E5" s="107" t="s">
        <v>16</v>
      </c>
      <c r="F5" s="97" t="s">
        <v>14</v>
      </c>
      <c r="G5" s="124" t="s">
        <v>15</v>
      </c>
      <c r="H5" s="108" t="s">
        <v>16</v>
      </c>
      <c r="I5" s="98" t="s">
        <v>14</v>
      </c>
      <c r="J5" s="126" t="s">
        <v>15</v>
      </c>
      <c r="K5" s="107" t="s">
        <v>16</v>
      </c>
      <c r="L5" s="100" t="s">
        <v>14</v>
      </c>
      <c r="M5" s="124" t="s">
        <v>15</v>
      </c>
      <c r="N5" s="108" t="s">
        <v>16</v>
      </c>
      <c r="O5" s="97" t="s">
        <v>14</v>
      </c>
      <c r="P5" s="124" t="s">
        <v>15</v>
      </c>
      <c r="Q5" s="108" t="s">
        <v>16</v>
      </c>
      <c r="R5" s="98" t="s">
        <v>14</v>
      </c>
      <c r="S5" s="126" t="s">
        <v>15</v>
      </c>
      <c r="T5" s="99" t="s">
        <v>16</v>
      </c>
    </row>
    <row r="6" spans="1:20" s="15" customFormat="1" ht="6.75" customHeight="1">
      <c r="A6" s="109"/>
      <c r="B6" s="110"/>
      <c r="C6" s="119"/>
      <c r="D6" s="130"/>
      <c r="E6" s="127"/>
      <c r="F6" s="119"/>
      <c r="G6" s="130"/>
      <c r="H6" s="127"/>
      <c r="I6" s="14"/>
      <c r="J6" s="130"/>
      <c r="K6" s="128"/>
      <c r="L6" s="133"/>
      <c r="M6" s="130"/>
      <c r="N6" s="127"/>
      <c r="O6" s="133"/>
      <c r="P6" s="130"/>
      <c r="Q6" s="127"/>
      <c r="R6" s="133"/>
      <c r="S6" s="130"/>
      <c r="T6" s="128"/>
    </row>
    <row r="7" spans="1:20" s="15" customFormat="1" ht="9">
      <c r="A7" s="122" t="s">
        <v>17</v>
      </c>
      <c r="B7" s="112"/>
      <c r="C7" s="119"/>
      <c r="D7" s="130"/>
      <c r="E7" s="127"/>
      <c r="F7" s="119"/>
      <c r="G7" s="130"/>
      <c r="H7" s="127"/>
      <c r="I7" s="14"/>
      <c r="J7" s="130"/>
      <c r="K7" s="128"/>
      <c r="L7" s="133"/>
      <c r="M7" s="130"/>
      <c r="N7" s="127"/>
      <c r="O7" s="133"/>
      <c r="P7" s="130"/>
      <c r="Q7" s="127"/>
      <c r="R7" s="133"/>
      <c r="S7" s="130"/>
      <c r="T7" s="128"/>
    </row>
    <row r="8" spans="1:20" s="15" customFormat="1" ht="9">
      <c r="A8" s="122" t="s">
        <v>5</v>
      </c>
      <c r="B8" s="112"/>
      <c r="C8" s="119">
        <f>SUM(C10,C17,C24,C31,C38,C45,C52,C59,C67,C74,C81,C88,C95,C102,C109,C116,C124,C131,C138,C145)</f>
        <v>219521</v>
      </c>
      <c r="D8" s="130">
        <f>SUM(D10,D17,D24,D31,D38,D45,D52,D59,D67,D74,D81,D88,D95,D102,D109,D116,D124,D131,D138,D145)</f>
        <v>113830</v>
      </c>
      <c r="E8" s="127">
        <f>SUM(E10,E17,E24,E31,E38,E45,E52,E59,E67,E74,E81,E88,E95,E102,E109,E116,E124,E131,E138,E145)</f>
        <v>105691</v>
      </c>
      <c r="F8" s="119">
        <f aca="true" t="shared" si="0" ref="F8:T8">SUM(F10,F17,F24,F31,F38,F45,F52,F59,F67,F74,F81,F88,F95,F102,F109,F116,F124,F131,F138,F145)</f>
        <v>162686</v>
      </c>
      <c r="G8" s="130">
        <f t="shared" si="0"/>
        <v>83149</v>
      </c>
      <c r="H8" s="127">
        <f t="shared" si="0"/>
        <v>79537</v>
      </c>
      <c r="I8" s="14">
        <f t="shared" si="0"/>
        <v>26838</v>
      </c>
      <c r="J8" s="130">
        <f t="shared" si="0"/>
        <v>13959</v>
      </c>
      <c r="K8" s="129">
        <f t="shared" si="0"/>
        <v>12879</v>
      </c>
      <c r="L8" s="133">
        <f t="shared" si="0"/>
        <v>8064</v>
      </c>
      <c r="M8" s="130">
        <f t="shared" si="0"/>
        <v>4287</v>
      </c>
      <c r="N8" s="127">
        <f t="shared" si="0"/>
        <v>3777</v>
      </c>
      <c r="O8" s="133">
        <f t="shared" si="0"/>
        <v>6563</v>
      </c>
      <c r="P8" s="130">
        <f t="shared" si="0"/>
        <v>3444</v>
      </c>
      <c r="Q8" s="127">
        <f t="shared" si="0"/>
        <v>3119</v>
      </c>
      <c r="R8" s="133">
        <f t="shared" si="0"/>
        <v>15370</v>
      </c>
      <c r="S8" s="130">
        <f t="shared" si="0"/>
        <v>8991</v>
      </c>
      <c r="T8" s="129">
        <f t="shared" si="0"/>
        <v>6379</v>
      </c>
    </row>
    <row r="9" spans="1:20" s="15" customFormat="1" ht="6" customHeight="1">
      <c r="A9" s="113"/>
      <c r="B9" s="112"/>
      <c r="C9" s="119"/>
      <c r="D9" s="130"/>
      <c r="E9" s="127"/>
      <c r="F9" s="119"/>
      <c r="G9" s="130"/>
      <c r="H9" s="127"/>
      <c r="I9" s="14"/>
      <c r="J9" s="130"/>
      <c r="K9" s="128"/>
      <c r="L9" s="133"/>
      <c r="M9" s="130"/>
      <c r="N9" s="127"/>
      <c r="O9" s="133"/>
      <c r="P9" s="130"/>
      <c r="Q9" s="127"/>
      <c r="R9" s="133"/>
      <c r="S9" s="130"/>
      <c r="T9" s="128"/>
    </row>
    <row r="10" spans="1:20" s="15" customFormat="1" ht="9">
      <c r="A10" s="114" t="s">
        <v>18</v>
      </c>
      <c r="B10" s="115" t="s">
        <v>19</v>
      </c>
      <c r="C10" s="119">
        <f>SUM(C11:C15)</f>
        <v>22292</v>
      </c>
      <c r="D10" s="130">
        <f>SUM(D11:D15)</f>
        <v>11512</v>
      </c>
      <c r="E10" s="127">
        <f>SUM(E11:E15)</f>
        <v>10780</v>
      </c>
      <c r="F10" s="119">
        <f aca="true" t="shared" si="1" ref="F10:T10">SUM(F11:F15)</f>
        <v>16026</v>
      </c>
      <c r="G10" s="130">
        <f t="shared" si="1"/>
        <v>8292</v>
      </c>
      <c r="H10" s="127">
        <f t="shared" si="1"/>
        <v>7734</v>
      </c>
      <c r="I10" s="14">
        <f t="shared" si="1"/>
        <v>2943</v>
      </c>
      <c r="J10" s="130">
        <f t="shared" si="1"/>
        <v>1486</v>
      </c>
      <c r="K10" s="127">
        <f t="shared" si="1"/>
        <v>1457</v>
      </c>
      <c r="L10" s="133">
        <f t="shared" si="1"/>
        <v>888</v>
      </c>
      <c r="M10" s="130">
        <f t="shared" si="1"/>
        <v>466</v>
      </c>
      <c r="N10" s="127">
        <f t="shared" si="1"/>
        <v>422</v>
      </c>
      <c r="O10" s="133">
        <f t="shared" si="1"/>
        <v>713</v>
      </c>
      <c r="P10" s="130">
        <f t="shared" si="1"/>
        <v>380</v>
      </c>
      <c r="Q10" s="127">
        <f t="shared" si="1"/>
        <v>333</v>
      </c>
      <c r="R10" s="133">
        <f t="shared" si="1"/>
        <v>1722</v>
      </c>
      <c r="S10" s="130">
        <f t="shared" si="1"/>
        <v>888</v>
      </c>
      <c r="T10" s="127">
        <f t="shared" si="1"/>
        <v>834</v>
      </c>
    </row>
    <row r="11" spans="1:20" s="17" customFormat="1" ht="9">
      <c r="A11" s="113" t="s">
        <v>20</v>
      </c>
      <c r="B11" s="112">
        <v>0</v>
      </c>
      <c r="C11" s="158">
        <v>3046</v>
      </c>
      <c r="D11" s="159">
        <v>1548</v>
      </c>
      <c r="E11" s="160">
        <v>1498</v>
      </c>
      <c r="F11" s="158">
        <v>2226</v>
      </c>
      <c r="G11" s="159">
        <v>1169</v>
      </c>
      <c r="H11" s="160">
        <v>1057</v>
      </c>
      <c r="I11" s="161">
        <v>395</v>
      </c>
      <c r="J11" s="159">
        <v>178</v>
      </c>
      <c r="K11" s="160">
        <v>217</v>
      </c>
      <c r="L11" s="162">
        <v>108</v>
      </c>
      <c r="M11" s="159">
        <v>43</v>
      </c>
      <c r="N11" s="160">
        <v>65</v>
      </c>
      <c r="O11" s="162">
        <v>73</v>
      </c>
      <c r="P11" s="159">
        <v>35</v>
      </c>
      <c r="Q11" s="160">
        <v>38</v>
      </c>
      <c r="R11" s="162">
        <v>244</v>
      </c>
      <c r="S11" s="159">
        <v>123</v>
      </c>
      <c r="T11" s="160">
        <v>121</v>
      </c>
    </row>
    <row r="12" spans="1:20" s="17" customFormat="1" ht="9">
      <c r="A12" s="113" t="s">
        <v>21</v>
      </c>
      <c r="B12" s="112">
        <v>1</v>
      </c>
      <c r="C12" s="158">
        <v>4533</v>
      </c>
      <c r="D12" s="159">
        <v>2388</v>
      </c>
      <c r="E12" s="160">
        <v>2145</v>
      </c>
      <c r="F12" s="158">
        <v>3218</v>
      </c>
      <c r="G12" s="159">
        <v>1693</v>
      </c>
      <c r="H12" s="160">
        <v>1525</v>
      </c>
      <c r="I12" s="161">
        <v>611</v>
      </c>
      <c r="J12" s="159">
        <v>323</v>
      </c>
      <c r="K12" s="160">
        <v>288</v>
      </c>
      <c r="L12" s="162">
        <v>194</v>
      </c>
      <c r="M12" s="159">
        <v>100</v>
      </c>
      <c r="N12" s="160">
        <v>94</v>
      </c>
      <c r="O12" s="162">
        <v>138</v>
      </c>
      <c r="P12" s="159">
        <v>68</v>
      </c>
      <c r="Q12" s="160">
        <v>70</v>
      </c>
      <c r="R12" s="162">
        <v>372</v>
      </c>
      <c r="S12" s="159">
        <v>204</v>
      </c>
      <c r="T12" s="160">
        <v>168</v>
      </c>
    </row>
    <row r="13" spans="1:20" s="17" customFormat="1" ht="9">
      <c r="A13" s="113" t="s">
        <v>22</v>
      </c>
      <c r="B13" s="112">
        <v>2</v>
      </c>
      <c r="C13" s="158">
        <v>4741</v>
      </c>
      <c r="D13" s="159">
        <v>2470</v>
      </c>
      <c r="E13" s="160">
        <v>2271</v>
      </c>
      <c r="F13" s="158">
        <v>3382</v>
      </c>
      <c r="G13" s="159">
        <v>1774</v>
      </c>
      <c r="H13" s="160">
        <v>1608</v>
      </c>
      <c r="I13" s="161">
        <v>650</v>
      </c>
      <c r="J13" s="159">
        <v>328</v>
      </c>
      <c r="K13" s="160">
        <v>322</v>
      </c>
      <c r="L13" s="162">
        <v>196</v>
      </c>
      <c r="M13" s="159">
        <v>104</v>
      </c>
      <c r="N13" s="160">
        <v>92</v>
      </c>
      <c r="O13" s="162">
        <v>154</v>
      </c>
      <c r="P13" s="159">
        <v>81</v>
      </c>
      <c r="Q13" s="160">
        <v>73</v>
      </c>
      <c r="R13" s="162">
        <v>359</v>
      </c>
      <c r="S13" s="159">
        <v>183</v>
      </c>
      <c r="T13" s="160">
        <v>176</v>
      </c>
    </row>
    <row r="14" spans="1:20" s="17" customFormat="1" ht="9">
      <c r="A14" s="113" t="s">
        <v>23</v>
      </c>
      <c r="B14" s="112">
        <v>3</v>
      </c>
      <c r="C14" s="158">
        <v>4981</v>
      </c>
      <c r="D14" s="159">
        <v>2545</v>
      </c>
      <c r="E14" s="160">
        <v>2436</v>
      </c>
      <c r="F14" s="158">
        <v>3600</v>
      </c>
      <c r="G14" s="159">
        <v>1813</v>
      </c>
      <c r="H14" s="160">
        <v>1787</v>
      </c>
      <c r="I14" s="161">
        <v>652</v>
      </c>
      <c r="J14" s="159">
        <v>335</v>
      </c>
      <c r="K14" s="160">
        <v>317</v>
      </c>
      <c r="L14" s="162">
        <v>192</v>
      </c>
      <c r="M14" s="159">
        <v>108</v>
      </c>
      <c r="N14" s="160">
        <v>84</v>
      </c>
      <c r="O14" s="162">
        <v>155</v>
      </c>
      <c r="P14" s="159">
        <v>96</v>
      </c>
      <c r="Q14" s="160">
        <v>59</v>
      </c>
      <c r="R14" s="162">
        <v>382</v>
      </c>
      <c r="S14" s="159">
        <v>193</v>
      </c>
      <c r="T14" s="160">
        <v>189</v>
      </c>
    </row>
    <row r="15" spans="1:20" s="17" customFormat="1" ht="9">
      <c r="A15" s="113" t="s">
        <v>24</v>
      </c>
      <c r="B15" s="112">
        <v>4</v>
      </c>
      <c r="C15" s="158">
        <v>4991</v>
      </c>
      <c r="D15" s="159">
        <v>2561</v>
      </c>
      <c r="E15" s="160">
        <v>2430</v>
      </c>
      <c r="F15" s="158">
        <v>3600</v>
      </c>
      <c r="G15" s="159">
        <v>1843</v>
      </c>
      <c r="H15" s="160">
        <v>1757</v>
      </c>
      <c r="I15" s="161">
        <v>635</v>
      </c>
      <c r="J15" s="159">
        <v>322</v>
      </c>
      <c r="K15" s="160">
        <v>313</v>
      </c>
      <c r="L15" s="162">
        <v>198</v>
      </c>
      <c r="M15" s="159">
        <v>111</v>
      </c>
      <c r="N15" s="160">
        <v>87</v>
      </c>
      <c r="O15" s="162">
        <v>193</v>
      </c>
      <c r="P15" s="159">
        <v>100</v>
      </c>
      <c r="Q15" s="160">
        <v>93</v>
      </c>
      <c r="R15" s="162">
        <v>365</v>
      </c>
      <c r="S15" s="159">
        <v>185</v>
      </c>
      <c r="T15" s="160">
        <v>180</v>
      </c>
    </row>
    <row r="16" spans="1:20" s="17" customFormat="1" ht="6" customHeight="1">
      <c r="A16" s="113"/>
      <c r="B16" s="112"/>
      <c r="C16" s="120"/>
      <c r="D16" s="131"/>
      <c r="E16" s="128"/>
      <c r="F16" s="120"/>
      <c r="G16" s="131"/>
      <c r="H16" s="128"/>
      <c r="I16" s="16"/>
      <c r="J16" s="131"/>
      <c r="K16" s="128"/>
      <c r="L16" s="134"/>
      <c r="M16" s="131"/>
      <c r="N16" s="128"/>
      <c r="O16" s="134"/>
      <c r="P16" s="131"/>
      <c r="Q16" s="128"/>
      <c r="R16" s="134"/>
      <c r="S16" s="131"/>
      <c r="T16" s="128"/>
    </row>
    <row r="17" spans="1:20" s="15" customFormat="1" ht="9">
      <c r="A17" s="114" t="s">
        <v>25</v>
      </c>
      <c r="B17" s="115" t="s">
        <v>26</v>
      </c>
      <c r="C17" s="119">
        <f>SUM(C18:C22)</f>
        <v>26027</v>
      </c>
      <c r="D17" s="130">
        <f>SUM(D18:D22)</f>
        <v>13473</v>
      </c>
      <c r="E17" s="127">
        <f>SUM(E18:E22)</f>
        <v>12554</v>
      </c>
      <c r="F17" s="119">
        <f aca="true" t="shared" si="2" ref="F17:K17">SUM(F18:F22)</f>
        <v>18637</v>
      </c>
      <c r="G17" s="130">
        <f t="shared" si="2"/>
        <v>9634</v>
      </c>
      <c r="H17" s="127">
        <f t="shared" si="2"/>
        <v>9003</v>
      </c>
      <c r="I17" s="14">
        <f t="shared" si="2"/>
        <v>3332</v>
      </c>
      <c r="J17" s="130">
        <f t="shared" si="2"/>
        <v>1729</v>
      </c>
      <c r="K17" s="127">
        <f t="shared" si="2"/>
        <v>1603</v>
      </c>
      <c r="L17" s="133">
        <f>SUM(L18:L22)</f>
        <v>1228</v>
      </c>
      <c r="M17" s="130">
        <f aca="true" t="shared" si="3" ref="M17:T17">SUM(M18:M22)</f>
        <v>626</v>
      </c>
      <c r="N17" s="127">
        <f t="shared" si="3"/>
        <v>602</v>
      </c>
      <c r="O17" s="133">
        <f t="shared" si="3"/>
        <v>937</v>
      </c>
      <c r="P17" s="130">
        <f t="shared" si="3"/>
        <v>494</v>
      </c>
      <c r="Q17" s="127">
        <f t="shared" si="3"/>
        <v>443</v>
      </c>
      <c r="R17" s="133">
        <f t="shared" si="3"/>
        <v>1893</v>
      </c>
      <c r="S17" s="130">
        <f t="shared" si="3"/>
        <v>990</v>
      </c>
      <c r="T17" s="127">
        <f t="shared" si="3"/>
        <v>903</v>
      </c>
    </row>
    <row r="18" spans="1:20" s="17" customFormat="1" ht="9">
      <c r="A18" s="113" t="s">
        <v>27</v>
      </c>
      <c r="B18" s="112" t="s">
        <v>28</v>
      </c>
      <c r="C18" s="158">
        <v>5064</v>
      </c>
      <c r="D18" s="159">
        <v>2646</v>
      </c>
      <c r="E18" s="160">
        <v>2418</v>
      </c>
      <c r="F18" s="158">
        <v>3635</v>
      </c>
      <c r="G18" s="159">
        <v>1901</v>
      </c>
      <c r="H18" s="160">
        <v>1734</v>
      </c>
      <c r="I18" s="161">
        <v>641</v>
      </c>
      <c r="J18" s="159">
        <v>330</v>
      </c>
      <c r="K18" s="160">
        <v>311</v>
      </c>
      <c r="L18" s="162">
        <v>237</v>
      </c>
      <c r="M18" s="159">
        <v>117</v>
      </c>
      <c r="N18" s="160">
        <v>120</v>
      </c>
      <c r="O18" s="162">
        <v>183</v>
      </c>
      <c r="P18" s="159">
        <v>103</v>
      </c>
      <c r="Q18" s="160">
        <v>80</v>
      </c>
      <c r="R18" s="162">
        <v>368</v>
      </c>
      <c r="S18" s="159">
        <v>195</v>
      </c>
      <c r="T18" s="160">
        <v>173</v>
      </c>
    </row>
    <row r="19" spans="1:20" s="17" customFormat="1" ht="9">
      <c r="A19" s="113" t="s">
        <v>29</v>
      </c>
      <c r="B19" s="112" t="s">
        <v>30</v>
      </c>
      <c r="C19" s="158">
        <v>5277</v>
      </c>
      <c r="D19" s="159">
        <v>2768</v>
      </c>
      <c r="E19" s="160">
        <v>2509</v>
      </c>
      <c r="F19" s="158">
        <v>3747</v>
      </c>
      <c r="G19" s="159">
        <v>1936</v>
      </c>
      <c r="H19" s="160">
        <v>1811</v>
      </c>
      <c r="I19" s="161">
        <v>683</v>
      </c>
      <c r="J19" s="159">
        <v>370</v>
      </c>
      <c r="K19" s="160">
        <v>313</v>
      </c>
      <c r="L19" s="162">
        <v>249</v>
      </c>
      <c r="M19" s="159">
        <v>133</v>
      </c>
      <c r="N19" s="160">
        <v>116</v>
      </c>
      <c r="O19" s="162">
        <v>181</v>
      </c>
      <c r="P19" s="159">
        <v>107</v>
      </c>
      <c r="Q19" s="160">
        <v>74</v>
      </c>
      <c r="R19" s="162">
        <v>417</v>
      </c>
      <c r="S19" s="159">
        <v>222</v>
      </c>
      <c r="T19" s="160">
        <v>195</v>
      </c>
    </row>
    <row r="20" spans="1:20" s="17" customFormat="1" ht="9">
      <c r="A20" s="113" t="s">
        <v>31</v>
      </c>
      <c r="B20" s="112" t="s">
        <v>32</v>
      </c>
      <c r="C20" s="158">
        <v>5217</v>
      </c>
      <c r="D20" s="159">
        <v>2665</v>
      </c>
      <c r="E20" s="160">
        <v>2552</v>
      </c>
      <c r="F20" s="158">
        <v>3740</v>
      </c>
      <c r="G20" s="159">
        <v>1903</v>
      </c>
      <c r="H20" s="160">
        <v>1837</v>
      </c>
      <c r="I20" s="161">
        <v>665</v>
      </c>
      <c r="J20" s="159">
        <v>345</v>
      </c>
      <c r="K20" s="160">
        <v>320</v>
      </c>
      <c r="L20" s="162">
        <v>224</v>
      </c>
      <c r="M20" s="159">
        <v>113</v>
      </c>
      <c r="N20" s="160">
        <v>111</v>
      </c>
      <c r="O20" s="162">
        <v>204</v>
      </c>
      <c r="P20" s="159">
        <v>95</v>
      </c>
      <c r="Q20" s="160">
        <v>109</v>
      </c>
      <c r="R20" s="162">
        <v>384</v>
      </c>
      <c r="S20" s="159">
        <v>209</v>
      </c>
      <c r="T20" s="160">
        <v>175</v>
      </c>
    </row>
    <row r="21" spans="1:20" s="17" customFormat="1" ht="9">
      <c r="A21" s="113" t="s">
        <v>33</v>
      </c>
      <c r="B21" s="112" t="s">
        <v>34</v>
      </c>
      <c r="C21" s="158">
        <v>5440</v>
      </c>
      <c r="D21" s="159">
        <v>2811</v>
      </c>
      <c r="E21" s="160">
        <v>2629</v>
      </c>
      <c r="F21" s="158">
        <v>3916</v>
      </c>
      <c r="G21" s="159">
        <v>2043</v>
      </c>
      <c r="H21" s="160">
        <v>1873</v>
      </c>
      <c r="I21" s="161">
        <v>703</v>
      </c>
      <c r="J21" s="159">
        <v>356</v>
      </c>
      <c r="K21" s="160">
        <v>347</v>
      </c>
      <c r="L21" s="162">
        <v>270</v>
      </c>
      <c r="M21" s="159">
        <v>134</v>
      </c>
      <c r="N21" s="160">
        <v>136</v>
      </c>
      <c r="O21" s="162">
        <v>199</v>
      </c>
      <c r="P21" s="159">
        <v>104</v>
      </c>
      <c r="Q21" s="160">
        <v>95</v>
      </c>
      <c r="R21" s="162">
        <v>352</v>
      </c>
      <c r="S21" s="159">
        <v>174</v>
      </c>
      <c r="T21" s="160">
        <v>178</v>
      </c>
    </row>
    <row r="22" spans="1:20" s="17" customFormat="1" ht="9">
      <c r="A22" s="113" t="s">
        <v>35</v>
      </c>
      <c r="B22" s="112" t="s">
        <v>36</v>
      </c>
      <c r="C22" s="158">
        <v>5029</v>
      </c>
      <c r="D22" s="159">
        <v>2583</v>
      </c>
      <c r="E22" s="160">
        <v>2446</v>
      </c>
      <c r="F22" s="158">
        <v>3599</v>
      </c>
      <c r="G22" s="159">
        <v>1851</v>
      </c>
      <c r="H22" s="160">
        <v>1748</v>
      </c>
      <c r="I22" s="161">
        <v>640</v>
      </c>
      <c r="J22" s="159">
        <v>328</v>
      </c>
      <c r="K22" s="160">
        <v>312</v>
      </c>
      <c r="L22" s="162">
        <v>248</v>
      </c>
      <c r="M22" s="159">
        <v>129</v>
      </c>
      <c r="N22" s="160">
        <v>119</v>
      </c>
      <c r="O22" s="162">
        <v>170</v>
      </c>
      <c r="P22" s="159">
        <v>85</v>
      </c>
      <c r="Q22" s="160">
        <v>85</v>
      </c>
      <c r="R22" s="162">
        <v>372</v>
      </c>
      <c r="S22" s="159">
        <v>190</v>
      </c>
      <c r="T22" s="160">
        <v>182</v>
      </c>
    </row>
    <row r="23" spans="1:20" s="17" customFormat="1" ht="6" customHeight="1">
      <c r="A23" s="113"/>
      <c r="B23" s="112"/>
      <c r="C23" s="120"/>
      <c r="D23" s="131"/>
      <c r="E23" s="128"/>
      <c r="F23" s="120"/>
      <c r="G23" s="131"/>
      <c r="H23" s="128"/>
      <c r="I23" s="16"/>
      <c r="J23" s="131"/>
      <c r="K23" s="128"/>
      <c r="L23" s="134"/>
      <c r="M23" s="131"/>
      <c r="N23" s="128"/>
      <c r="O23" s="134"/>
      <c r="P23" s="131"/>
      <c r="Q23" s="128"/>
      <c r="R23" s="134"/>
      <c r="S23" s="131"/>
      <c r="T23" s="128"/>
    </row>
    <row r="24" spans="1:20" s="17" customFormat="1" ht="9">
      <c r="A24" s="111" t="s">
        <v>37</v>
      </c>
      <c r="B24" s="115" t="s">
        <v>38</v>
      </c>
      <c r="C24" s="121">
        <f>SUM(C25:C29)</f>
        <v>24326</v>
      </c>
      <c r="D24" s="132">
        <f>SUM(D25:D29)</f>
        <v>12392</v>
      </c>
      <c r="E24" s="129">
        <f>SUM(E25:E29)</f>
        <v>11934</v>
      </c>
      <c r="F24" s="121">
        <f aca="true" t="shared" si="4" ref="F24:T24">SUM(F25:F29)</f>
        <v>17612</v>
      </c>
      <c r="G24" s="132">
        <f t="shared" si="4"/>
        <v>8951</v>
      </c>
      <c r="H24" s="129">
        <f t="shared" si="4"/>
        <v>8661</v>
      </c>
      <c r="I24" s="37">
        <f t="shared" si="4"/>
        <v>3198</v>
      </c>
      <c r="J24" s="132">
        <f t="shared" si="4"/>
        <v>1644</v>
      </c>
      <c r="K24" s="129">
        <f t="shared" si="4"/>
        <v>1554</v>
      </c>
      <c r="L24" s="135">
        <f t="shared" si="4"/>
        <v>1174</v>
      </c>
      <c r="M24" s="132">
        <f t="shared" si="4"/>
        <v>586</v>
      </c>
      <c r="N24" s="129">
        <f t="shared" si="4"/>
        <v>588</v>
      </c>
      <c r="O24" s="135">
        <f t="shared" si="4"/>
        <v>822</v>
      </c>
      <c r="P24" s="132">
        <f t="shared" si="4"/>
        <v>422</v>
      </c>
      <c r="Q24" s="129">
        <f t="shared" si="4"/>
        <v>400</v>
      </c>
      <c r="R24" s="135">
        <f t="shared" si="4"/>
        <v>1520</v>
      </c>
      <c r="S24" s="132">
        <f t="shared" si="4"/>
        <v>789</v>
      </c>
      <c r="T24" s="129">
        <f t="shared" si="4"/>
        <v>731</v>
      </c>
    </row>
    <row r="25" spans="1:20" s="17" customFormat="1" ht="9">
      <c r="A25" s="113" t="s">
        <v>39</v>
      </c>
      <c r="B25" s="112" t="s">
        <v>40</v>
      </c>
      <c r="C25" s="158">
        <v>5121</v>
      </c>
      <c r="D25" s="159">
        <v>2594</v>
      </c>
      <c r="E25" s="160">
        <v>2527</v>
      </c>
      <c r="F25" s="158">
        <v>3667</v>
      </c>
      <c r="G25" s="159">
        <v>1834</v>
      </c>
      <c r="H25" s="160">
        <v>1833</v>
      </c>
      <c r="I25" s="161">
        <v>682</v>
      </c>
      <c r="J25" s="159">
        <v>355</v>
      </c>
      <c r="K25" s="160">
        <v>327</v>
      </c>
      <c r="L25" s="162">
        <v>250</v>
      </c>
      <c r="M25" s="159">
        <v>127</v>
      </c>
      <c r="N25" s="160">
        <v>123</v>
      </c>
      <c r="O25" s="162">
        <v>193</v>
      </c>
      <c r="P25" s="159">
        <v>98</v>
      </c>
      <c r="Q25" s="160">
        <v>95</v>
      </c>
      <c r="R25" s="162">
        <v>329</v>
      </c>
      <c r="S25" s="159">
        <v>180</v>
      </c>
      <c r="T25" s="160">
        <v>149</v>
      </c>
    </row>
    <row r="26" spans="1:20" s="17" customFormat="1" ht="9">
      <c r="A26" s="113" t="s">
        <v>41</v>
      </c>
      <c r="B26" s="112" t="s">
        <v>42</v>
      </c>
      <c r="C26" s="158">
        <v>5045</v>
      </c>
      <c r="D26" s="159">
        <v>2581</v>
      </c>
      <c r="E26" s="160">
        <v>2464</v>
      </c>
      <c r="F26" s="158">
        <v>3641</v>
      </c>
      <c r="G26" s="159">
        <v>1846</v>
      </c>
      <c r="H26" s="160">
        <v>1795</v>
      </c>
      <c r="I26" s="161">
        <v>633</v>
      </c>
      <c r="J26" s="159">
        <v>329</v>
      </c>
      <c r="K26" s="160">
        <v>304</v>
      </c>
      <c r="L26" s="162">
        <v>265</v>
      </c>
      <c r="M26" s="159">
        <v>144</v>
      </c>
      <c r="N26" s="160">
        <v>121</v>
      </c>
      <c r="O26" s="162">
        <v>169</v>
      </c>
      <c r="P26" s="159">
        <v>82</v>
      </c>
      <c r="Q26" s="160">
        <v>87</v>
      </c>
      <c r="R26" s="162">
        <v>337</v>
      </c>
      <c r="S26" s="159">
        <v>180</v>
      </c>
      <c r="T26" s="160">
        <v>157</v>
      </c>
    </row>
    <row r="27" spans="1:20" s="17" customFormat="1" ht="9">
      <c r="A27" s="113" t="s">
        <v>43</v>
      </c>
      <c r="B27" s="112" t="s">
        <v>44</v>
      </c>
      <c r="C27" s="158">
        <v>4914</v>
      </c>
      <c r="D27" s="159">
        <v>2497</v>
      </c>
      <c r="E27" s="160">
        <v>2417</v>
      </c>
      <c r="F27" s="158">
        <v>3532</v>
      </c>
      <c r="G27" s="159">
        <v>1783</v>
      </c>
      <c r="H27" s="160">
        <v>1749</v>
      </c>
      <c r="I27" s="161">
        <v>641</v>
      </c>
      <c r="J27" s="159">
        <v>321</v>
      </c>
      <c r="K27" s="160">
        <v>320</v>
      </c>
      <c r="L27" s="162">
        <v>238</v>
      </c>
      <c r="M27" s="159">
        <v>129</v>
      </c>
      <c r="N27" s="160">
        <v>109</v>
      </c>
      <c r="O27" s="162">
        <v>164</v>
      </c>
      <c r="P27" s="159">
        <v>97</v>
      </c>
      <c r="Q27" s="160">
        <v>67</v>
      </c>
      <c r="R27" s="162">
        <v>339</v>
      </c>
      <c r="S27" s="159">
        <v>167</v>
      </c>
      <c r="T27" s="160">
        <v>172</v>
      </c>
    </row>
    <row r="28" spans="1:20" s="17" customFormat="1" ht="9">
      <c r="A28" s="113" t="s">
        <v>45</v>
      </c>
      <c r="B28" s="112" t="s">
        <v>46</v>
      </c>
      <c r="C28" s="158">
        <v>4714</v>
      </c>
      <c r="D28" s="159">
        <v>2373</v>
      </c>
      <c r="E28" s="160">
        <v>2341</v>
      </c>
      <c r="F28" s="158">
        <v>3424</v>
      </c>
      <c r="G28" s="159">
        <v>1737</v>
      </c>
      <c r="H28" s="160">
        <v>1687</v>
      </c>
      <c r="I28" s="161">
        <v>676</v>
      </c>
      <c r="J28" s="159">
        <v>358</v>
      </c>
      <c r="K28" s="160">
        <v>318</v>
      </c>
      <c r="L28" s="162">
        <v>205</v>
      </c>
      <c r="M28" s="159">
        <v>91</v>
      </c>
      <c r="N28" s="160">
        <v>114</v>
      </c>
      <c r="O28" s="162">
        <v>143</v>
      </c>
      <c r="P28" s="159">
        <v>64</v>
      </c>
      <c r="Q28" s="160">
        <v>79</v>
      </c>
      <c r="R28" s="162">
        <v>266</v>
      </c>
      <c r="S28" s="159">
        <v>123</v>
      </c>
      <c r="T28" s="160">
        <v>143</v>
      </c>
    </row>
    <row r="29" spans="1:20" s="17" customFormat="1" ht="9">
      <c r="A29" s="113" t="s">
        <v>47</v>
      </c>
      <c r="B29" s="112" t="s">
        <v>48</v>
      </c>
      <c r="C29" s="158">
        <v>4532</v>
      </c>
      <c r="D29" s="159">
        <v>2347</v>
      </c>
      <c r="E29" s="160">
        <v>2185</v>
      </c>
      <c r="F29" s="158">
        <v>3348</v>
      </c>
      <c r="G29" s="159">
        <v>1751</v>
      </c>
      <c r="H29" s="160">
        <v>1597</v>
      </c>
      <c r="I29" s="161">
        <v>566</v>
      </c>
      <c r="J29" s="159">
        <v>281</v>
      </c>
      <c r="K29" s="160">
        <v>285</v>
      </c>
      <c r="L29" s="162">
        <v>216</v>
      </c>
      <c r="M29" s="159">
        <v>95</v>
      </c>
      <c r="N29" s="160">
        <v>121</v>
      </c>
      <c r="O29" s="162">
        <v>153</v>
      </c>
      <c r="P29" s="159">
        <v>81</v>
      </c>
      <c r="Q29" s="160">
        <v>72</v>
      </c>
      <c r="R29" s="162">
        <v>249</v>
      </c>
      <c r="S29" s="159">
        <v>139</v>
      </c>
      <c r="T29" s="160">
        <v>110</v>
      </c>
    </row>
    <row r="30" spans="1:20" s="17" customFormat="1" ht="6" customHeight="1">
      <c r="A30" s="116"/>
      <c r="B30" s="112"/>
      <c r="C30" s="120"/>
      <c r="D30" s="131"/>
      <c r="E30" s="128"/>
      <c r="F30" s="120"/>
      <c r="G30" s="131"/>
      <c r="H30" s="128"/>
      <c r="I30" s="16"/>
      <c r="J30" s="131"/>
      <c r="K30" s="128"/>
      <c r="L30" s="134"/>
      <c r="M30" s="131"/>
      <c r="N30" s="128"/>
      <c r="O30" s="134"/>
      <c r="P30" s="131"/>
      <c r="Q30" s="128"/>
      <c r="R30" s="134"/>
      <c r="S30" s="131"/>
      <c r="T30" s="128"/>
    </row>
    <row r="31" spans="1:20" s="17" customFormat="1" ht="9">
      <c r="A31" s="111" t="s">
        <v>49</v>
      </c>
      <c r="B31" s="115" t="s">
        <v>50</v>
      </c>
      <c r="C31" s="121">
        <f>SUM(C32:C36)</f>
        <v>20661</v>
      </c>
      <c r="D31" s="132">
        <f>SUM(D32:D36)</f>
        <v>10621</v>
      </c>
      <c r="E31" s="129">
        <f>SUM(E32:E36)</f>
        <v>10040</v>
      </c>
      <c r="F31" s="121">
        <f aca="true" t="shared" si="5" ref="F31:T31">SUM(F32:F36)</f>
        <v>15248</v>
      </c>
      <c r="G31" s="132">
        <f t="shared" si="5"/>
        <v>7715</v>
      </c>
      <c r="H31" s="129">
        <f t="shared" si="5"/>
        <v>7533</v>
      </c>
      <c r="I31" s="37">
        <f t="shared" si="5"/>
        <v>2673</v>
      </c>
      <c r="J31" s="132">
        <f t="shared" si="5"/>
        <v>1389</v>
      </c>
      <c r="K31" s="129">
        <f t="shared" si="5"/>
        <v>1284</v>
      </c>
      <c r="L31" s="135">
        <f t="shared" si="5"/>
        <v>817</v>
      </c>
      <c r="M31" s="132">
        <f t="shared" si="5"/>
        <v>458</v>
      </c>
      <c r="N31" s="129">
        <f t="shared" si="5"/>
        <v>359</v>
      </c>
      <c r="O31" s="135">
        <f t="shared" si="5"/>
        <v>629</v>
      </c>
      <c r="P31" s="132">
        <f t="shared" si="5"/>
        <v>335</v>
      </c>
      <c r="Q31" s="129">
        <f t="shared" si="5"/>
        <v>294</v>
      </c>
      <c r="R31" s="135">
        <f t="shared" si="5"/>
        <v>1294</v>
      </c>
      <c r="S31" s="132">
        <f t="shared" si="5"/>
        <v>724</v>
      </c>
      <c r="T31" s="129">
        <f t="shared" si="5"/>
        <v>570</v>
      </c>
    </row>
    <row r="32" spans="1:20" s="17" customFormat="1" ht="9">
      <c r="A32" s="113" t="s">
        <v>51</v>
      </c>
      <c r="B32" s="112" t="s">
        <v>52</v>
      </c>
      <c r="C32" s="158">
        <v>4488</v>
      </c>
      <c r="D32" s="159">
        <v>2314</v>
      </c>
      <c r="E32" s="160">
        <v>2174</v>
      </c>
      <c r="F32" s="158">
        <v>3240</v>
      </c>
      <c r="G32" s="159">
        <v>1652</v>
      </c>
      <c r="H32" s="160">
        <v>1588</v>
      </c>
      <c r="I32" s="161">
        <v>603</v>
      </c>
      <c r="J32" s="159">
        <v>325</v>
      </c>
      <c r="K32" s="160">
        <v>278</v>
      </c>
      <c r="L32" s="162">
        <v>215</v>
      </c>
      <c r="M32" s="159">
        <v>110</v>
      </c>
      <c r="N32" s="160">
        <v>105</v>
      </c>
      <c r="O32" s="162">
        <v>160</v>
      </c>
      <c r="P32" s="159">
        <v>85</v>
      </c>
      <c r="Q32" s="160">
        <v>75</v>
      </c>
      <c r="R32" s="162">
        <v>270</v>
      </c>
      <c r="S32" s="159">
        <v>142</v>
      </c>
      <c r="T32" s="160">
        <v>128</v>
      </c>
    </row>
    <row r="33" spans="1:20" s="17" customFormat="1" ht="9">
      <c r="A33" s="113" t="s">
        <v>53</v>
      </c>
      <c r="B33" s="112" t="s">
        <v>54</v>
      </c>
      <c r="C33" s="158">
        <v>4363</v>
      </c>
      <c r="D33" s="159">
        <v>2235</v>
      </c>
      <c r="E33" s="160">
        <v>2128</v>
      </c>
      <c r="F33" s="158">
        <v>3208</v>
      </c>
      <c r="G33" s="159">
        <v>1619</v>
      </c>
      <c r="H33" s="160">
        <v>1589</v>
      </c>
      <c r="I33" s="161">
        <v>581</v>
      </c>
      <c r="J33" s="159">
        <v>305</v>
      </c>
      <c r="K33" s="160">
        <v>276</v>
      </c>
      <c r="L33" s="162">
        <v>170</v>
      </c>
      <c r="M33" s="159">
        <v>103</v>
      </c>
      <c r="N33" s="160">
        <v>67</v>
      </c>
      <c r="O33" s="162">
        <v>136</v>
      </c>
      <c r="P33" s="159">
        <v>69</v>
      </c>
      <c r="Q33" s="160">
        <v>67</v>
      </c>
      <c r="R33" s="162">
        <v>268</v>
      </c>
      <c r="S33" s="159">
        <v>139</v>
      </c>
      <c r="T33" s="160">
        <v>129</v>
      </c>
    </row>
    <row r="34" spans="1:20" s="17" customFormat="1" ht="9">
      <c r="A34" s="113" t="s">
        <v>55</v>
      </c>
      <c r="B34" s="112" t="s">
        <v>56</v>
      </c>
      <c r="C34" s="158">
        <v>4067</v>
      </c>
      <c r="D34" s="159">
        <v>2050</v>
      </c>
      <c r="E34" s="160">
        <v>2017</v>
      </c>
      <c r="F34" s="158">
        <v>3055</v>
      </c>
      <c r="G34" s="159">
        <v>1530</v>
      </c>
      <c r="H34" s="160">
        <v>1525</v>
      </c>
      <c r="I34" s="161">
        <v>529</v>
      </c>
      <c r="J34" s="159">
        <v>258</v>
      </c>
      <c r="K34" s="160">
        <v>271</v>
      </c>
      <c r="L34" s="162">
        <v>153</v>
      </c>
      <c r="M34" s="159">
        <v>80</v>
      </c>
      <c r="N34" s="160">
        <v>73</v>
      </c>
      <c r="O34" s="162">
        <v>107</v>
      </c>
      <c r="P34" s="159">
        <v>62</v>
      </c>
      <c r="Q34" s="160">
        <v>45</v>
      </c>
      <c r="R34" s="162">
        <v>223</v>
      </c>
      <c r="S34" s="159">
        <v>120</v>
      </c>
      <c r="T34" s="160">
        <v>103</v>
      </c>
    </row>
    <row r="35" spans="1:20" s="17" customFormat="1" ht="9">
      <c r="A35" s="113" t="s">
        <v>57</v>
      </c>
      <c r="B35" s="112" t="s">
        <v>58</v>
      </c>
      <c r="C35" s="158">
        <v>3928</v>
      </c>
      <c r="D35" s="159">
        <v>2006</v>
      </c>
      <c r="E35" s="160">
        <v>1922</v>
      </c>
      <c r="F35" s="158">
        <v>2926</v>
      </c>
      <c r="G35" s="159">
        <v>1460</v>
      </c>
      <c r="H35" s="160">
        <v>1466</v>
      </c>
      <c r="I35" s="161">
        <v>479</v>
      </c>
      <c r="J35" s="159">
        <v>244</v>
      </c>
      <c r="K35" s="160">
        <v>235</v>
      </c>
      <c r="L35" s="162">
        <v>143</v>
      </c>
      <c r="M35" s="159">
        <v>86</v>
      </c>
      <c r="N35" s="160">
        <v>57</v>
      </c>
      <c r="O35" s="162">
        <v>121</v>
      </c>
      <c r="P35" s="159">
        <v>62</v>
      </c>
      <c r="Q35" s="160">
        <v>59</v>
      </c>
      <c r="R35" s="162">
        <v>259</v>
      </c>
      <c r="S35" s="159">
        <v>154</v>
      </c>
      <c r="T35" s="160">
        <v>105</v>
      </c>
    </row>
    <row r="36" spans="1:20" s="17" customFormat="1" ht="9">
      <c r="A36" s="113" t="s">
        <v>59</v>
      </c>
      <c r="B36" s="112" t="s">
        <v>60</v>
      </c>
      <c r="C36" s="158">
        <v>3815</v>
      </c>
      <c r="D36" s="159">
        <v>2016</v>
      </c>
      <c r="E36" s="160">
        <v>1799</v>
      </c>
      <c r="F36" s="158">
        <v>2819</v>
      </c>
      <c r="G36" s="159">
        <v>1454</v>
      </c>
      <c r="H36" s="160">
        <v>1365</v>
      </c>
      <c r="I36" s="161">
        <v>481</v>
      </c>
      <c r="J36" s="159">
        <v>257</v>
      </c>
      <c r="K36" s="160">
        <v>224</v>
      </c>
      <c r="L36" s="162">
        <v>136</v>
      </c>
      <c r="M36" s="159">
        <v>79</v>
      </c>
      <c r="N36" s="160">
        <v>57</v>
      </c>
      <c r="O36" s="162">
        <v>105</v>
      </c>
      <c r="P36" s="159">
        <v>57</v>
      </c>
      <c r="Q36" s="160">
        <v>48</v>
      </c>
      <c r="R36" s="162">
        <v>274</v>
      </c>
      <c r="S36" s="159">
        <v>169</v>
      </c>
      <c r="T36" s="160">
        <v>105</v>
      </c>
    </row>
    <row r="37" spans="1:20" s="17" customFormat="1" ht="6" customHeight="1">
      <c r="A37" s="113"/>
      <c r="B37" s="112"/>
      <c r="C37" s="120"/>
      <c r="D37" s="131"/>
      <c r="E37" s="128"/>
      <c r="F37" s="120"/>
      <c r="G37" s="131"/>
      <c r="H37" s="128"/>
      <c r="I37" s="16"/>
      <c r="J37" s="131"/>
      <c r="K37" s="128"/>
      <c r="L37" s="134"/>
      <c r="M37" s="131"/>
      <c r="N37" s="128"/>
      <c r="O37" s="134"/>
      <c r="P37" s="131"/>
      <c r="Q37" s="128"/>
      <c r="R37" s="134"/>
      <c r="S37" s="131"/>
      <c r="T37" s="128"/>
    </row>
    <row r="38" spans="1:20" s="17" customFormat="1" ht="9">
      <c r="A38" s="111" t="s">
        <v>61</v>
      </c>
      <c r="B38" s="115" t="s">
        <v>62</v>
      </c>
      <c r="C38" s="121">
        <f>SUM(C39:C43)</f>
        <v>19198</v>
      </c>
      <c r="D38" s="132">
        <f>SUM(D39:D43)</f>
        <v>9978</v>
      </c>
      <c r="E38" s="129">
        <f>SUM(E39:E43)</f>
        <v>9220</v>
      </c>
      <c r="F38" s="121">
        <f aca="true" t="shared" si="6" ref="F38:T38">SUM(F39:F43)</f>
        <v>14189</v>
      </c>
      <c r="G38" s="132">
        <f t="shared" si="6"/>
        <v>7177</v>
      </c>
      <c r="H38" s="129">
        <f t="shared" si="6"/>
        <v>7012</v>
      </c>
      <c r="I38" s="37">
        <f t="shared" si="6"/>
        <v>2266</v>
      </c>
      <c r="J38" s="132">
        <f t="shared" si="6"/>
        <v>1168</v>
      </c>
      <c r="K38" s="129">
        <f t="shared" si="6"/>
        <v>1098</v>
      </c>
      <c r="L38" s="135">
        <f t="shared" si="6"/>
        <v>585</v>
      </c>
      <c r="M38" s="132">
        <f t="shared" si="6"/>
        <v>323</v>
      </c>
      <c r="N38" s="129">
        <f t="shared" si="6"/>
        <v>262</v>
      </c>
      <c r="O38" s="135">
        <f t="shared" si="6"/>
        <v>505</v>
      </c>
      <c r="P38" s="132">
        <f t="shared" si="6"/>
        <v>268</v>
      </c>
      <c r="Q38" s="129">
        <f t="shared" si="6"/>
        <v>237</v>
      </c>
      <c r="R38" s="135">
        <f t="shared" si="6"/>
        <v>1653</v>
      </c>
      <c r="S38" s="132">
        <f t="shared" si="6"/>
        <v>1042</v>
      </c>
      <c r="T38" s="129">
        <f t="shared" si="6"/>
        <v>611</v>
      </c>
    </row>
    <row r="39" spans="1:20" s="17" customFormat="1" ht="9">
      <c r="A39" s="113" t="s">
        <v>63</v>
      </c>
      <c r="B39" s="112" t="s">
        <v>64</v>
      </c>
      <c r="C39" s="158">
        <v>3667</v>
      </c>
      <c r="D39" s="159">
        <v>1941</v>
      </c>
      <c r="E39" s="160">
        <v>1726</v>
      </c>
      <c r="F39" s="158">
        <v>2768</v>
      </c>
      <c r="G39" s="159">
        <v>1452</v>
      </c>
      <c r="H39" s="160">
        <v>1316</v>
      </c>
      <c r="I39" s="161">
        <v>399</v>
      </c>
      <c r="J39" s="159">
        <v>206</v>
      </c>
      <c r="K39" s="160">
        <v>193</v>
      </c>
      <c r="L39" s="162">
        <v>115</v>
      </c>
      <c r="M39" s="159">
        <v>63</v>
      </c>
      <c r="N39" s="160">
        <v>52</v>
      </c>
      <c r="O39" s="162">
        <v>103</v>
      </c>
      <c r="P39" s="159">
        <v>58</v>
      </c>
      <c r="Q39" s="160">
        <v>45</v>
      </c>
      <c r="R39" s="162">
        <v>282</v>
      </c>
      <c r="S39" s="159">
        <v>162</v>
      </c>
      <c r="T39" s="160">
        <v>120</v>
      </c>
    </row>
    <row r="40" spans="1:20" s="17" customFormat="1" ht="9">
      <c r="A40" s="113" t="s">
        <v>65</v>
      </c>
      <c r="B40" s="112" t="s">
        <v>66</v>
      </c>
      <c r="C40" s="158">
        <v>3867</v>
      </c>
      <c r="D40" s="159">
        <v>1975</v>
      </c>
      <c r="E40" s="160">
        <v>1892</v>
      </c>
      <c r="F40" s="158">
        <v>2827</v>
      </c>
      <c r="G40" s="159">
        <v>1420</v>
      </c>
      <c r="H40" s="160">
        <v>1407</v>
      </c>
      <c r="I40" s="161">
        <v>501</v>
      </c>
      <c r="J40" s="159">
        <v>242</v>
      </c>
      <c r="K40" s="160">
        <v>259</v>
      </c>
      <c r="L40" s="162">
        <v>130</v>
      </c>
      <c r="M40" s="159">
        <v>77</v>
      </c>
      <c r="N40" s="160">
        <v>53</v>
      </c>
      <c r="O40" s="162">
        <v>105</v>
      </c>
      <c r="P40" s="159">
        <v>55</v>
      </c>
      <c r="Q40" s="160">
        <v>50</v>
      </c>
      <c r="R40" s="162">
        <v>304</v>
      </c>
      <c r="S40" s="159">
        <v>181</v>
      </c>
      <c r="T40" s="160">
        <v>123</v>
      </c>
    </row>
    <row r="41" spans="1:20" s="17" customFormat="1" ht="9">
      <c r="A41" s="113" t="s">
        <v>67</v>
      </c>
      <c r="B41" s="112" t="s">
        <v>68</v>
      </c>
      <c r="C41" s="158">
        <v>3876</v>
      </c>
      <c r="D41" s="159">
        <v>2003</v>
      </c>
      <c r="E41" s="160">
        <v>1873</v>
      </c>
      <c r="F41" s="158">
        <v>2841</v>
      </c>
      <c r="G41" s="159">
        <v>1411</v>
      </c>
      <c r="H41" s="160">
        <v>1430</v>
      </c>
      <c r="I41" s="161">
        <v>463</v>
      </c>
      <c r="J41" s="159">
        <v>237</v>
      </c>
      <c r="K41" s="160">
        <v>226</v>
      </c>
      <c r="L41" s="162">
        <v>118</v>
      </c>
      <c r="M41" s="159">
        <v>68</v>
      </c>
      <c r="N41" s="160">
        <v>50</v>
      </c>
      <c r="O41" s="162">
        <v>109</v>
      </c>
      <c r="P41" s="159">
        <v>57</v>
      </c>
      <c r="Q41" s="160">
        <v>52</v>
      </c>
      <c r="R41" s="162">
        <v>345</v>
      </c>
      <c r="S41" s="159">
        <v>230</v>
      </c>
      <c r="T41" s="160">
        <v>115</v>
      </c>
    </row>
    <row r="42" spans="1:20" s="17" customFormat="1" ht="9">
      <c r="A42" s="113" t="s">
        <v>69</v>
      </c>
      <c r="B42" s="112" t="s">
        <v>70</v>
      </c>
      <c r="C42" s="158">
        <v>3810</v>
      </c>
      <c r="D42" s="159">
        <v>1988</v>
      </c>
      <c r="E42" s="160">
        <v>1822</v>
      </c>
      <c r="F42" s="158">
        <v>2801</v>
      </c>
      <c r="G42" s="159">
        <v>1401</v>
      </c>
      <c r="H42" s="160">
        <v>1400</v>
      </c>
      <c r="I42" s="161">
        <v>428</v>
      </c>
      <c r="J42" s="159">
        <v>233</v>
      </c>
      <c r="K42" s="160">
        <v>195</v>
      </c>
      <c r="L42" s="162">
        <v>106</v>
      </c>
      <c r="M42" s="159">
        <v>55</v>
      </c>
      <c r="N42" s="160">
        <v>51</v>
      </c>
      <c r="O42" s="162">
        <v>106</v>
      </c>
      <c r="P42" s="159">
        <v>60</v>
      </c>
      <c r="Q42" s="160">
        <v>46</v>
      </c>
      <c r="R42" s="162">
        <v>369</v>
      </c>
      <c r="S42" s="159">
        <v>239</v>
      </c>
      <c r="T42" s="160">
        <v>130</v>
      </c>
    </row>
    <row r="43" spans="1:20" s="17" customFormat="1" ht="9">
      <c r="A43" s="113" t="s">
        <v>71</v>
      </c>
      <c r="B43" s="112" t="s">
        <v>72</v>
      </c>
      <c r="C43" s="158">
        <v>3978</v>
      </c>
      <c r="D43" s="159">
        <v>2071</v>
      </c>
      <c r="E43" s="160">
        <v>1907</v>
      </c>
      <c r="F43" s="158">
        <v>2952</v>
      </c>
      <c r="G43" s="159">
        <v>1493</v>
      </c>
      <c r="H43" s="160">
        <v>1459</v>
      </c>
      <c r="I43" s="161">
        <v>475</v>
      </c>
      <c r="J43" s="159">
        <v>250</v>
      </c>
      <c r="K43" s="160">
        <v>225</v>
      </c>
      <c r="L43" s="162">
        <v>116</v>
      </c>
      <c r="M43" s="159">
        <v>60</v>
      </c>
      <c r="N43" s="160">
        <v>56</v>
      </c>
      <c r="O43" s="162">
        <v>82</v>
      </c>
      <c r="P43" s="159">
        <v>38</v>
      </c>
      <c r="Q43" s="160">
        <v>44</v>
      </c>
      <c r="R43" s="162">
        <v>353</v>
      </c>
      <c r="S43" s="159">
        <v>230</v>
      </c>
      <c r="T43" s="160">
        <v>123</v>
      </c>
    </row>
    <row r="44" spans="1:20" s="17" customFormat="1" ht="6" customHeight="1">
      <c r="A44" s="113"/>
      <c r="B44" s="112"/>
      <c r="C44" s="120"/>
      <c r="D44" s="131"/>
      <c r="E44" s="128"/>
      <c r="F44" s="120"/>
      <c r="G44" s="131"/>
      <c r="H44" s="128"/>
      <c r="I44" s="16"/>
      <c r="J44" s="131"/>
      <c r="K44" s="128"/>
      <c r="L44" s="134"/>
      <c r="M44" s="131"/>
      <c r="N44" s="128"/>
      <c r="O44" s="134"/>
      <c r="P44" s="131"/>
      <c r="Q44" s="128"/>
      <c r="R44" s="134"/>
      <c r="S44" s="131"/>
      <c r="T44" s="128"/>
    </row>
    <row r="45" spans="1:20" s="17" customFormat="1" ht="9">
      <c r="A45" s="111" t="s">
        <v>73</v>
      </c>
      <c r="B45" s="115" t="s">
        <v>74</v>
      </c>
      <c r="C45" s="121">
        <f>SUM(C46:C50)</f>
        <v>20151</v>
      </c>
      <c r="D45" s="132">
        <f>SUM(D46:D50)</f>
        <v>10478</v>
      </c>
      <c r="E45" s="129">
        <f>SUM(E46:E50)</f>
        <v>9673</v>
      </c>
      <c r="F45" s="121">
        <f aca="true" t="shared" si="7" ref="F45:T45">SUM(F46:F50)</f>
        <v>15068</v>
      </c>
      <c r="G45" s="132">
        <f t="shared" si="7"/>
        <v>7618</v>
      </c>
      <c r="H45" s="129">
        <f t="shared" si="7"/>
        <v>7450</v>
      </c>
      <c r="I45" s="37">
        <f t="shared" si="7"/>
        <v>2278</v>
      </c>
      <c r="J45" s="132">
        <f t="shared" si="7"/>
        <v>1210</v>
      </c>
      <c r="K45" s="129">
        <f t="shared" si="7"/>
        <v>1068</v>
      </c>
      <c r="L45" s="135">
        <f t="shared" si="7"/>
        <v>595</v>
      </c>
      <c r="M45" s="132">
        <f t="shared" si="7"/>
        <v>319</v>
      </c>
      <c r="N45" s="129">
        <f t="shared" si="7"/>
        <v>276</v>
      </c>
      <c r="O45" s="135">
        <f t="shared" si="7"/>
        <v>507</v>
      </c>
      <c r="P45" s="132">
        <f t="shared" si="7"/>
        <v>253</v>
      </c>
      <c r="Q45" s="129">
        <f t="shared" si="7"/>
        <v>254</v>
      </c>
      <c r="R45" s="135">
        <f t="shared" si="7"/>
        <v>1703</v>
      </c>
      <c r="S45" s="132">
        <f t="shared" si="7"/>
        <v>1078</v>
      </c>
      <c r="T45" s="129">
        <f t="shared" si="7"/>
        <v>625</v>
      </c>
    </row>
    <row r="46" spans="1:20" s="17" customFormat="1" ht="9">
      <c r="A46" s="113" t="s">
        <v>75</v>
      </c>
      <c r="B46" s="112" t="s">
        <v>76</v>
      </c>
      <c r="C46" s="158">
        <v>3956</v>
      </c>
      <c r="D46" s="159">
        <v>2048</v>
      </c>
      <c r="E46" s="160">
        <v>1908</v>
      </c>
      <c r="F46" s="158">
        <v>2926</v>
      </c>
      <c r="G46" s="159">
        <v>1472</v>
      </c>
      <c r="H46" s="160">
        <v>1454</v>
      </c>
      <c r="I46" s="161">
        <v>450</v>
      </c>
      <c r="J46" s="159">
        <v>236</v>
      </c>
      <c r="K46" s="160">
        <v>214</v>
      </c>
      <c r="L46" s="162">
        <v>114</v>
      </c>
      <c r="M46" s="159">
        <v>57</v>
      </c>
      <c r="N46" s="160">
        <v>57</v>
      </c>
      <c r="O46" s="162">
        <v>102</v>
      </c>
      <c r="P46" s="159">
        <v>46</v>
      </c>
      <c r="Q46" s="160">
        <v>56</v>
      </c>
      <c r="R46" s="162">
        <v>364</v>
      </c>
      <c r="S46" s="159">
        <v>237</v>
      </c>
      <c r="T46" s="160">
        <v>127</v>
      </c>
    </row>
    <row r="47" spans="1:20" s="17" customFormat="1" ht="9">
      <c r="A47" s="113" t="s">
        <v>77</v>
      </c>
      <c r="B47" s="112" t="s">
        <v>78</v>
      </c>
      <c r="C47" s="158">
        <v>3915</v>
      </c>
      <c r="D47" s="159">
        <v>2017</v>
      </c>
      <c r="E47" s="160">
        <v>1898</v>
      </c>
      <c r="F47" s="158">
        <v>2956</v>
      </c>
      <c r="G47" s="159">
        <v>1507</v>
      </c>
      <c r="H47" s="160">
        <v>1449</v>
      </c>
      <c r="I47" s="161">
        <v>415</v>
      </c>
      <c r="J47" s="159">
        <v>200</v>
      </c>
      <c r="K47" s="160">
        <v>215</v>
      </c>
      <c r="L47" s="162">
        <v>111</v>
      </c>
      <c r="M47" s="159">
        <v>61</v>
      </c>
      <c r="N47" s="160">
        <v>50</v>
      </c>
      <c r="O47" s="162">
        <v>76</v>
      </c>
      <c r="P47" s="159">
        <v>40</v>
      </c>
      <c r="Q47" s="160">
        <v>36</v>
      </c>
      <c r="R47" s="162">
        <v>357</v>
      </c>
      <c r="S47" s="159">
        <v>209</v>
      </c>
      <c r="T47" s="160">
        <v>148</v>
      </c>
    </row>
    <row r="48" spans="1:20" s="17" customFormat="1" ht="9">
      <c r="A48" s="113" t="s">
        <v>79</v>
      </c>
      <c r="B48" s="112" t="s">
        <v>80</v>
      </c>
      <c r="C48" s="158">
        <v>3999</v>
      </c>
      <c r="D48" s="159">
        <v>2083</v>
      </c>
      <c r="E48" s="160">
        <v>1916</v>
      </c>
      <c r="F48" s="158">
        <v>2968</v>
      </c>
      <c r="G48" s="159">
        <v>1512</v>
      </c>
      <c r="H48" s="160">
        <v>1456</v>
      </c>
      <c r="I48" s="161">
        <v>468</v>
      </c>
      <c r="J48" s="159">
        <v>248</v>
      </c>
      <c r="K48" s="160">
        <v>220</v>
      </c>
      <c r="L48" s="162">
        <v>116</v>
      </c>
      <c r="M48" s="159">
        <v>55</v>
      </c>
      <c r="N48" s="160">
        <v>61</v>
      </c>
      <c r="O48" s="162">
        <v>114</v>
      </c>
      <c r="P48" s="159">
        <v>60</v>
      </c>
      <c r="Q48" s="160">
        <v>54</v>
      </c>
      <c r="R48" s="162">
        <v>333</v>
      </c>
      <c r="S48" s="159">
        <v>208</v>
      </c>
      <c r="T48" s="160">
        <v>125</v>
      </c>
    </row>
    <row r="49" spans="1:20" s="17" customFormat="1" ht="9">
      <c r="A49" s="113" t="s">
        <v>81</v>
      </c>
      <c r="B49" s="112" t="s">
        <v>82</v>
      </c>
      <c r="C49" s="158">
        <v>4023</v>
      </c>
      <c r="D49" s="159">
        <v>2133</v>
      </c>
      <c r="E49" s="160">
        <v>1890</v>
      </c>
      <c r="F49" s="158">
        <v>3007</v>
      </c>
      <c r="G49" s="159">
        <v>1539</v>
      </c>
      <c r="H49" s="160">
        <v>1468</v>
      </c>
      <c r="I49" s="161">
        <v>455</v>
      </c>
      <c r="J49" s="159">
        <v>254</v>
      </c>
      <c r="K49" s="160">
        <v>201</v>
      </c>
      <c r="L49" s="162">
        <v>122</v>
      </c>
      <c r="M49" s="159">
        <v>70</v>
      </c>
      <c r="N49" s="160">
        <v>52</v>
      </c>
      <c r="O49" s="162">
        <v>101</v>
      </c>
      <c r="P49" s="159">
        <v>47</v>
      </c>
      <c r="Q49" s="160">
        <v>54</v>
      </c>
      <c r="R49" s="162">
        <v>338</v>
      </c>
      <c r="S49" s="159">
        <v>223</v>
      </c>
      <c r="T49" s="160">
        <v>115</v>
      </c>
    </row>
    <row r="50" spans="1:20" s="17" customFormat="1" ht="9">
      <c r="A50" s="113" t="s">
        <v>83</v>
      </c>
      <c r="B50" s="112" t="s">
        <v>84</v>
      </c>
      <c r="C50" s="158">
        <v>4258</v>
      </c>
      <c r="D50" s="159">
        <v>2197</v>
      </c>
      <c r="E50" s="160">
        <v>2061</v>
      </c>
      <c r="F50" s="158">
        <v>3211</v>
      </c>
      <c r="G50" s="159">
        <v>1588</v>
      </c>
      <c r="H50" s="160">
        <v>1623</v>
      </c>
      <c r="I50" s="161">
        <v>490</v>
      </c>
      <c r="J50" s="159">
        <v>272</v>
      </c>
      <c r="K50" s="160">
        <v>218</v>
      </c>
      <c r="L50" s="162">
        <v>132</v>
      </c>
      <c r="M50" s="159">
        <v>76</v>
      </c>
      <c r="N50" s="160">
        <v>56</v>
      </c>
      <c r="O50" s="162">
        <v>114</v>
      </c>
      <c r="P50" s="159">
        <v>60</v>
      </c>
      <c r="Q50" s="160">
        <v>54</v>
      </c>
      <c r="R50" s="162">
        <v>311</v>
      </c>
      <c r="S50" s="159">
        <v>201</v>
      </c>
      <c r="T50" s="160">
        <v>110</v>
      </c>
    </row>
    <row r="51" spans="1:20" s="17" customFormat="1" ht="6" customHeight="1">
      <c r="A51" s="113"/>
      <c r="B51" s="112"/>
      <c r="C51" s="120"/>
      <c r="D51" s="131"/>
      <c r="E51" s="128"/>
      <c r="F51" s="120"/>
      <c r="G51" s="131"/>
      <c r="H51" s="128"/>
      <c r="I51" s="16"/>
      <c r="J51" s="131"/>
      <c r="K51" s="128"/>
      <c r="L51" s="134"/>
      <c r="M51" s="131"/>
      <c r="N51" s="128"/>
      <c r="O51" s="134"/>
      <c r="P51" s="131"/>
      <c r="Q51" s="128"/>
      <c r="R51" s="134"/>
      <c r="S51" s="131"/>
      <c r="T51" s="128"/>
    </row>
    <row r="52" spans="1:20" s="17" customFormat="1" ht="9">
      <c r="A52" s="111" t="s">
        <v>85</v>
      </c>
      <c r="B52" s="115" t="s">
        <v>86</v>
      </c>
      <c r="C52" s="121">
        <f>SUM(C53:C57)</f>
        <v>18805</v>
      </c>
      <c r="D52" s="132">
        <f>SUM(D53:D57)</f>
        <v>9759</v>
      </c>
      <c r="E52" s="129">
        <f>SUM(E53:E57)</f>
        <v>9046</v>
      </c>
      <c r="F52" s="121">
        <f aca="true" t="shared" si="8" ref="F52:T52">SUM(F53:F57)</f>
        <v>14197</v>
      </c>
      <c r="G52" s="132">
        <f t="shared" si="8"/>
        <v>7197</v>
      </c>
      <c r="H52" s="129">
        <f t="shared" si="8"/>
        <v>7000</v>
      </c>
      <c r="I52" s="37">
        <f t="shared" si="8"/>
        <v>2075</v>
      </c>
      <c r="J52" s="132">
        <f t="shared" si="8"/>
        <v>1079</v>
      </c>
      <c r="K52" s="129">
        <f t="shared" si="8"/>
        <v>996</v>
      </c>
      <c r="L52" s="135">
        <f t="shared" si="8"/>
        <v>631</v>
      </c>
      <c r="M52" s="132">
        <f t="shared" si="8"/>
        <v>327</v>
      </c>
      <c r="N52" s="129">
        <f t="shared" si="8"/>
        <v>304</v>
      </c>
      <c r="O52" s="135">
        <f t="shared" si="8"/>
        <v>471</v>
      </c>
      <c r="P52" s="132">
        <f t="shared" si="8"/>
        <v>242</v>
      </c>
      <c r="Q52" s="129">
        <f t="shared" si="8"/>
        <v>229</v>
      </c>
      <c r="R52" s="135">
        <f t="shared" si="8"/>
        <v>1431</v>
      </c>
      <c r="S52" s="132">
        <f t="shared" si="8"/>
        <v>914</v>
      </c>
      <c r="T52" s="129">
        <f t="shared" si="8"/>
        <v>517</v>
      </c>
    </row>
    <row r="53" spans="1:20" s="17" customFormat="1" ht="9">
      <c r="A53" s="113" t="s">
        <v>87</v>
      </c>
      <c r="B53" s="112" t="s">
        <v>88</v>
      </c>
      <c r="C53" s="158">
        <v>3738</v>
      </c>
      <c r="D53" s="159">
        <v>1953</v>
      </c>
      <c r="E53" s="160">
        <v>1785</v>
      </c>
      <c r="F53" s="158">
        <v>2818</v>
      </c>
      <c r="G53" s="159">
        <v>1447</v>
      </c>
      <c r="H53" s="160">
        <v>1371</v>
      </c>
      <c r="I53" s="161">
        <v>405</v>
      </c>
      <c r="J53" s="159">
        <v>211</v>
      </c>
      <c r="K53" s="160">
        <v>194</v>
      </c>
      <c r="L53" s="162">
        <v>121</v>
      </c>
      <c r="M53" s="159">
        <v>69</v>
      </c>
      <c r="N53" s="160">
        <v>52</v>
      </c>
      <c r="O53" s="162">
        <v>112</v>
      </c>
      <c r="P53" s="159">
        <v>51</v>
      </c>
      <c r="Q53" s="160">
        <v>61</v>
      </c>
      <c r="R53" s="162">
        <v>282</v>
      </c>
      <c r="S53" s="159">
        <v>175</v>
      </c>
      <c r="T53" s="160">
        <v>107</v>
      </c>
    </row>
    <row r="54" spans="1:20" s="17" customFormat="1" ht="9">
      <c r="A54" s="113" t="s">
        <v>89</v>
      </c>
      <c r="B54" s="112" t="s">
        <v>90</v>
      </c>
      <c r="C54" s="158">
        <v>3875</v>
      </c>
      <c r="D54" s="159">
        <v>1969</v>
      </c>
      <c r="E54" s="160">
        <v>1906</v>
      </c>
      <c r="F54" s="158">
        <v>2923</v>
      </c>
      <c r="G54" s="159">
        <v>1468</v>
      </c>
      <c r="H54" s="160">
        <v>1455</v>
      </c>
      <c r="I54" s="161">
        <v>441</v>
      </c>
      <c r="J54" s="159">
        <v>228</v>
      </c>
      <c r="K54" s="160">
        <v>213</v>
      </c>
      <c r="L54" s="162">
        <v>126</v>
      </c>
      <c r="M54" s="159">
        <v>57</v>
      </c>
      <c r="N54" s="160">
        <v>69</v>
      </c>
      <c r="O54" s="162">
        <v>94</v>
      </c>
      <c r="P54" s="159">
        <v>39</v>
      </c>
      <c r="Q54" s="160">
        <v>55</v>
      </c>
      <c r="R54" s="162">
        <v>291</v>
      </c>
      <c r="S54" s="159">
        <v>177</v>
      </c>
      <c r="T54" s="160">
        <v>114</v>
      </c>
    </row>
    <row r="55" spans="1:20" s="17" customFormat="1" ht="9">
      <c r="A55" s="113" t="s">
        <v>91</v>
      </c>
      <c r="B55" s="112" t="s">
        <v>92</v>
      </c>
      <c r="C55" s="158">
        <v>3846</v>
      </c>
      <c r="D55" s="159">
        <v>1973</v>
      </c>
      <c r="E55" s="160">
        <v>1873</v>
      </c>
      <c r="F55" s="158">
        <v>2897</v>
      </c>
      <c r="G55" s="159">
        <v>1430</v>
      </c>
      <c r="H55" s="160">
        <v>1467</v>
      </c>
      <c r="I55" s="161">
        <v>445</v>
      </c>
      <c r="J55" s="159">
        <v>241</v>
      </c>
      <c r="K55" s="160">
        <v>204</v>
      </c>
      <c r="L55" s="162">
        <v>116</v>
      </c>
      <c r="M55" s="159">
        <v>62</v>
      </c>
      <c r="N55" s="160">
        <v>54</v>
      </c>
      <c r="O55" s="162">
        <v>83</v>
      </c>
      <c r="P55" s="159">
        <v>45</v>
      </c>
      <c r="Q55" s="160">
        <v>38</v>
      </c>
      <c r="R55" s="162">
        <v>305</v>
      </c>
      <c r="S55" s="159">
        <v>195</v>
      </c>
      <c r="T55" s="160">
        <v>110</v>
      </c>
    </row>
    <row r="56" spans="1:20" s="17" customFormat="1" ht="9">
      <c r="A56" s="113" t="s">
        <v>93</v>
      </c>
      <c r="B56" s="112" t="s">
        <v>94</v>
      </c>
      <c r="C56" s="158">
        <v>3702</v>
      </c>
      <c r="D56" s="159">
        <v>1954</v>
      </c>
      <c r="E56" s="160">
        <v>1748</v>
      </c>
      <c r="F56" s="158">
        <v>2822</v>
      </c>
      <c r="G56" s="159">
        <v>1443</v>
      </c>
      <c r="H56" s="160">
        <v>1379</v>
      </c>
      <c r="I56" s="161">
        <v>399</v>
      </c>
      <c r="J56" s="159">
        <v>203</v>
      </c>
      <c r="K56" s="160">
        <v>196</v>
      </c>
      <c r="L56" s="162">
        <v>131</v>
      </c>
      <c r="M56" s="159">
        <v>73</v>
      </c>
      <c r="N56" s="160">
        <v>58</v>
      </c>
      <c r="O56" s="162">
        <v>83</v>
      </c>
      <c r="P56" s="159">
        <v>50</v>
      </c>
      <c r="Q56" s="160">
        <v>33</v>
      </c>
      <c r="R56" s="162">
        <v>267</v>
      </c>
      <c r="S56" s="159">
        <v>185</v>
      </c>
      <c r="T56" s="160">
        <v>82</v>
      </c>
    </row>
    <row r="57" spans="1:20" s="17" customFormat="1" ht="9">
      <c r="A57" s="113" t="s">
        <v>95</v>
      </c>
      <c r="B57" s="112" t="s">
        <v>96</v>
      </c>
      <c r="C57" s="158">
        <v>3644</v>
      </c>
      <c r="D57" s="159">
        <v>1910</v>
      </c>
      <c r="E57" s="160">
        <v>1734</v>
      </c>
      <c r="F57" s="158">
        <v>2737</v>
      </c>
      <c r="G57" s="159">
        <v>1409</v>
      </c>
      <c r="H57" s="160">
        <v>1328</v>
      </c>
      <c r="I57" s="161">
        <v>385</v>
      </c>
      <c r="J57" s="159">
        <v>196</v>
      </c>
      <c r="K57" s="160">
        <v>189</v>
      </c>
      <c r="L57" s="162">
        <v>137</v>
      </c>
      <c r="M57" s="159">
        <v>66</v>
      </c>
      <c r="N57" s="160">
        <v>71</v>
      </c>
      <c r="O57" s="162">
        <v>99</v>
      </c>
      <c r="P57" s="159">
        <v>57</v>
      </c>
      <c r="Q57" s="160">
        <v>42</v>
      </c>
      <c r="R57" s="162">
        <v>286</v>
      </c>
      <c r="S57" s="159">
        <v>182</v>
      </c>
      <c r="T57" s="160">
        <v>104</v>
      </c>
    </row>
    <row r="58" spans="1:20" s="17" customFormat="1" ht="6" customHeight="1">
      <c r="A58" s="113"/>
      <c r="B58" s="112"/>
      <c r="C58" s="120"/>
      <c r="D58" s="131"/>
      <c r="E58" s="128"/>
      <c r="F58" s="120"/>
      <c r="G58" s="131"/>
      <c r="H58" s="128"/>
      <c r="I58" s="16"/>
      <c r="J58" s="131"/>
      <c r="K58" s="128"/>
      <c r="L58" s="134"/>
      <c r="M58" s="131"/>
      <c r="N58" s="128"/>
      <c r="O58" s="134"/>
      <c r="P58" s="131"/>
      <c r="Q58" s="128"/>
      <c r="R58" s="134"/>
      <c r="S58" s="131"/>
      <c r="T58" s="128"/>
    </row>
    <row r="59" spans="1:20" s="17" customFormat="1" ht="9">
      <c r="A59" s="111" t="s">
        <v>97</v>
      </c>
      <c r="B59" s="115" t="s">
        <v>98</v>
      </c>
      <c r="C59" s="121">
        <f>SUM(C60:C64)</f>
        <v>15565</v>
      </c>
      <c r="D59" s="132">
        <f>SUM(D60:D64)</f>
        <v>8189</v>
      </c>
      <c r="E59" s="129">
        <f>SUM(E60:E64)</f>
        <v>7376</v>
      </c>
      <c r="F59" s="121">
        <f aca="true" t="shared" si="9" ref="F59:T59">SUM(F60:F64)</f>
        <v>11902</v>
      </c>
      <c r="G59" s="132">
        <f t="shared" si="9"/>
        <v>6116</v>
      </c>
      <c r="H59" s="129">
        <f t="shared" si="9"/>
        <v>5786</v>
      </c>
      <c r="I59" s="37">
        <f t="shared" si="9"/>
        <v>1747</v>
      </c>
      <c r="J59" s="132">
        <f t="shared" si="9"/>
        <v>916</v>
      </c>
      <c r="K59" s="129">
        <f t="shared" si="9"/>
        <v>831</v>
      </c>
      <c r="L59" s="135">
        <f t="shared" si="9"/>
        <v>485</v>
      </c>
      <c r="M59" s="132">
        <f t="shared" si="9"/>
        <v>263</v>
      </c>
      <c r="N59" s="129">
        <f t="shared" si="9"/>
        <v>222</v>
      </c>
      <c r="O59" s="135">
        <f t="shared" si="9"/>
        <v>397</v>
      </c>
      <c r="P59" s="132">
        <f t="shared" si="9"/>
        <v>211</v>
      </c>
      <c r="Q59" s="129">
        <f t="shared" si="9"/>
        <v>186</v>
      </c>
      <c r="R59" s="135">
        <f t="shared" si="9"/>
        <v>1034</v>
      </c>
      <c r="S59" s="132">
        <f t="shared" si="9"/>
        <v>683</v>
      </c>
      <c r="T59" s="129">
        <f t="shared" si="9"/>
        <v>351</v>
      </c>
    </row>
    <row r="60" spans="1:20" s="17" customFormat="1" ht="9">
      <c r="A60" s="113" t="s">
        <v>99</v>
      </c>
      <c r="B60" s="112" t="s">
        <v>100</v>
      </c>
      <c r="C60" s="158">
        <v>3232</v>
      </c>
      <c r="D60" s="159">
        <v>1665</v>
      </c>
      <c r="E60" s="160">
        <v>1567</v>
      </c>
      <c r="F60" s="158">
        <v>2481</v>
      </c>
      <c r="G60" s="159">
        <v>1255</v>
      </c>
      <c r="H60" s="160">
        <v>1226</v>
      </c>
      <c r="I60" s="161">
        <v>360</v>
      </c>
      <c r="J60" s="159">
        <v>174</v>
      </c>
      <c r="K60" s="160">
        <v>186</v>
      </c>
      <c r="L60" s="162">
        <v>96</v>
      </c>
      <c r="M60" s="159">
        <v>50</v>
      </c>
      <c r="N60" s="160">
        <v>46</v>
      </c>
      <c r="O60" s="162">
        <v>87</v>
      </c>
      <c r="P60" s="159">
        <v>47</v>
      </c>
      <c r="Q60" s="160">
        <v>40</v>
      </c>
      <c r="R60" s="162">
        <v>208</v>
      </c>
      <c r="S60" s="159">
        <v>139</v>
      </c>
      <c r="T60" s="160">
        <v>69</v>
      </c>
    </row>
    <row r="61" spans="1:20" s="17" customFormat="1" ht="9">
      <c r="A61" s="113" t="s">
        <v>101</v>
      </c>
      <c r="B61" s="112" t="s">
        <v>102</v>
      </c>
      <c r="C61" s="158">
        <v>3316</v>
      </c>
      <c r="D61" s="159">
        <v>1725</v>
      </c>
      <c r="E61" s="160">
        <v>1591</v>
      </c>
      <c r="F61" s="158">
        <v>2542</v>
      </c>
      <c r="G61" s="159">
        <v>1285</v>
      </c>
      <c r="H61" s="160">
        <v>1257</v>
      </c>
      <c r="I61" s="161">
        <v>394</v>
      </c>
      <c r="J61" s="159">
        <v>209</v>
      </c>
      <c r="K61" s="160">
        <v>185</v>
      </c>
      <c r="L61" s="162">
        <v>89</v>
      </c>
      <c r="M61" s="159">
        <v>51</v>
      </c>
      <c r="N61" s="160">
        <v>38</v>
      </c>
      <c r="O61" s="162">
        <v>81</v>
      </c>
      <c r="P61" s="159">
        <v>39</v>
      </c>
      <c r="Q61" s="160">
        <v>42</v>
      </c>
      <c r="R61" s="162">
        <v>210</v>
      </c>
      <c r="S61" s="159">
        <v>141</v>
      </c>
      <c r="T61" s="160">
        <v>69</v>
      </c>
    </row>
    <row r="62" spans="1:20" s="17" customFormat="1" ht="9">
      <c r="A62" s="113" t="s">
        <v>103</v>
      </c>
      <c r="B62" s="112" t="s">
        <v>104</v>
      </c>
      <c r="C62" s="158">
        <v>3212</v>
      </c>
      <c r="D62" s="159">
        <v>1733</v>
      </c>
      <c r="E62" s="160">
        <v>1479</v>
      </c>
      <c r="F62" s="158">
        <v>2434</v>
      </c>
      <c r="G62" s="159">
        <v>1277</v>
      </c>
      <c r="H62" s="160">
        <v>1157</v>
      </c>
      <c r="I62" s="161">
        <v>355</v>
      </c>
      <c r="J62" s="159">
        <v>200</v>
      </c>
      <c r="K62" s="160">
        <v>155</v>
      </c>
      <c r="L62" s="162">
        <v>108</v>
      </c>
      <c r="M62" s="159">
        <v>56</v>
      </c>
      <c r="N62" s="160">
        <v>52</v>
      </c>
      <c r="O62" s="162">
        <v>91</v>
      </c>
      <c r="P62" s="159">
        <v>54</v>
      </c>
      <c r="Q62" s="160">
        <v>37</v>
      </c>
      <c r="R62" s="162">
        <v>224</v>
      </c>
      <c r="S62" s="159">
        <v>146</v>
      </c>
      <c r="T62" s="160">
        <v>78</v>
      </c>
    </row>
    <row r="63" spans="1:20" s="17" customFormat="1" ht="9">
      <c r="A63" s="113" t="s">
        <v>105</v>
      </c>
      <c r="B63" s="112" t="s">
        <v>106</v>
      </c>
      <c r="C63" s="158">
        <v>2914</v>
      </c>
      <c r="D63" s="159">
        <v>1561</v>
      </c>
      <c r="E63" s="160">
        <v>1353</v>
      </c>
      <c r="F63" s="158">
        <v>2221</v>
      </c>
      <c r="G63" s="159">
        <v>1155</v>
      </c>
      <c r="H63" s="160">
        <v>1066</v>
      </c>
      <c r="I63" s="161">
        <v>346</v>
      </c>
      <c r="J63" s="159">
        <v>184</v>
      </c>
      <c r="K63" s="160">
        <v>162</v>
      </c>
      <c r="L63" s="162">
        <v>96</v>
      </c>
      <c r="M63" s="159">
        <v>51</v>
      </c>
      <c r="N63" s="160">
        <v>45</v>
      </c>
      <c r="O63" s="162">
        <v>59</v>
      </c>
      <c r="P63" s="159">
        <v>31</v>
      </c>
      <c r="Q63" s="160">
        <v>28</v>
      </c>
      <c r="R63" s="162">
        <v>192</v>
      </c>
      <c r="S63" s="159">
        <v>140</v>
      </c>
      <c r="T63" s="160">
        <v>52</v>
      </c>
    </row>
    <row r="64" spans="1:20" s="17" customFormat="1" ht="9">
      <c r="A64" s="113" t="s">
        <v>107</v>
      </c>
      <c r="B64" s="112" t="s">
        <v>108</v>
      </c>
      <c r="C64" s="158">
        <v>2891</v>
      </c>
      <c r="D64" s="159">
        <v>1505</v>
      </c>
      <c r="E64" s="160">
        <v>1386</v>
      </c>
      <c r="F64" s="158">
        <v>2224</v>
      </c>
      <c r="G64" s="159">
        <v>1144</v>
      </c>
      <c r="H64" s="160">
        <v>1080</v>
      </c>
      <c r="I64" s="161">
        <v>292</v>
      </c>
      <c r="J64" s="159">
        <v>149</v>
      </c>
      <c r="K64" s="160">
        <v>143</v>
      </c>
      <c r="L64" s="162">
        <v>96</v>
      </c>
      <c r="M64" s="159">
        <v>55</v>
      </c>
      <c r="N64" s="160">
        <v>41</v>
      </c>
      <c r="O64" s="162">
        <v>79</v>
      </c>
      <c r="P64" s="159">
        <v>40</v>
      </c>
      <c r="Q64" s="160">
        <v>39</v>
      </c>
      <c r="R64" s="162">
        <v>200</v>
      </c>
      <c r="S64" s="159">
        <v>117</v>
      </c>
      <c r="T64" s="160">
        <v>83</v>
      </c>
    </row>
    <row r="65" spans="1:20" s="17" customFormat="1" ht="6.75" customHeight="1">
      <c r="A65" s="117"/>
      <c r="B65" s="118"/>
      <c r="C65" s="136"/>
      <c r="D65" s="137"/>
      <c r="E65" s="138"/>
      <c r="F65" s="136"/>
      <c r="G65" s="137"/>
      <c r="H65" s="138"/>
      <c r="I65" s="139"/>
      <c r="J65" s="137"/>
      <c r="K65" s="138"/>
      <c r="L65" s="140"/>
      <c r="M65" s="137"/>
      <c r="N65" s="138"/>
      <c r="O65" s="140"/>
      <c r="P65" s="137"/>
      <c r="Q65" s="138"/>
      <c r="R65" s="140"/>
      <c r="S65" s="137"/>
      <c r="T65" s="138"/>
    </row>
    <row r="66" spans="1:20" s="17" customFormat="1" ht="6.75" customHeight="1">
      <c r="A66" s="113"/>
      <c r="B66" s="112"/>
      <c r="C66" s="120"/>
      <c r="D66" s="131"/>
      <c r="E66" s="128"/>
      <c r="F66" s="120"/>
      <c r="G66" s="131"/>
      <c r="H66" s="128"/>
      <c r="I66" s="16"/>
      <c r="J66" s="131"/>
      <c r="K66" s="128"/>
      <c r="L66" s="134"/>
      <c r="M66" s="131"/>
      <c r="N66" s="128"/>
      <c r="O66" s="134"/>
      <c r="P66" s="131"/>
      <c r="Q66" s="128"/>
      <c r="R66" s="134"/>
      <c r="S66" s="131"/>
      <c r="T66" s="128"/>
    </row>
    <row r="67" spans="1:20" s="17" customFormat="1" ht="9">
      <c r="A67" s="111" t="s">
        <v>109</v>
      </c>
      <c r="B67" s="115" t="s">
        <v>110</v>
      </c>
      <c r="C67" s="121">
        <f>SUM(C68:C72)</f>
        <v>13755</v>
      </c>
      <c r="D67" s="132">
        <f>SUM(D68:D72)</f>
        <v>7258</v>
      </c>
      <c r="E67" s="129">
        <f>SUM(E68:E72)</f>
        <v>6497</v>
      </c>
      <c r="F67" s="121">
        <f aca="true" t="shared" si="10" ref="F67:T67">SUM(F68:F72)</f>
        <v>10618</v>
      </c>
      <c r="G67" s="132">
        <f t="shared" si="10"/>
        <v>5454</v>
      </c>
      <c r="H67" s="129">
        <f t="shared" si="10"/>
        <v>5164</v>
      </c>
      <c r="I67" s="37">
        <f t="shared" si="10"/>
        <v>1437</v>
      </c>
      <c r="J67" s="132">
        <f t="shared" si="10"/>
        <v>757</v>
      </c>
      <c r="K67" s="129">
        <f t="shared" si="10"/>
        <v>680</v>
      </c>
      <c r="L67" s="135">
        <f t="shared" si="10"/>
        <v>443</v>
      </c>
      <c r="M67" s="132">
        <f t="shared" si="10"/>
        <v>257</v>
      </c>
      <c r="N67" s="129">
        <f t="shared" si="10"/>
        <v>186</v>
      </c>
      <c r="O67" s="135">
        <f t="shared" si="10"/>
        <v>364</v>
      </c>
      <c r="P67" s="132">
        <f t="shared" si="10"/>
        <v>193</v>
      </c>
      <c r="Q67" s="129">
        <f t="shared" si="10"/>
        <v>171</v>
      </c>
      <c r="R67" s="135">
        <f t="shared" si="10"/>
        <v>893</v>
      </c>
      <c r="S67" s="132">
        <f t="shared" si="10"/>
        <v>597</v>
      </c>
      <c r="T67" s="129">
        <f t="shared" si="10"/>
        <v>296</v>
      </c>
    </row>
    <row r="68" spans="1:20" s="17" customFormat="1" ht="9">
      <c r="A68" s="113" t="s">
        <v>111</v>
      </c>
      <c r="B68" s="112" t="s">
        <v>112</v>
      </c>
      <c r="C68" s="158">
        <v>3161</v>
      </c>
      <c r="D68" s="159">
        <v>1661</v>
      </c>
      <c r="E68" s="160">
        <v>1500</v>
      </c>
      <c r="F68" s="158">
        <v>2404</v>
      </c>
      <c r="G68" s="159">
        <v>1240</v>
      </c>
      <c r="H68" s="160">
        <v>1164</v>
      </c>
      <c r="I68" s="161">
        <v>343</v>
      </c>
      <c r="J68" s="159">
        <v>168</v>
      </c>
      <c r="K68" s="160">
        <v>175</v>
      </c>
      <c r="L68" s="162">
        <v>98</v>
      </c>
      <c r="M68" s="159">
        <v>55</v>
      </c>
      <c r="N68" s="160">
        <v>43</v>
      </c>
      <c r="O68" s="162">
        <v>91</v>
      </c>
      <c r="P68" s="159">
        <v>43</v>
      </c>
      <c r="Q68" s="160">
        <v>48</v>
      </c>
      <c r="R68" s="162">
        <v>225</v>
      </c>
      <c r="S68" s="159">
        <v>155</v>
      </c>
      <c r="T68" s="160">
        <v>70</v>
      </c>
    </row>
    <row r="69" spans="1:20" s="17" customFormat="1" ht="9">
      <c r="A69" s="113" t="s">
        <v>113</v>
      </c>
      <c r="B69" s="112" t="s">
        <v>114</v>
      </c>
      <c r="C69" s="158">
        <v>2783</v>
      </c>
      <c r="D69" s="159">
        <v>1505</v>
      </c>
      <c r="E69" s="160">
        <v>1278</v>
      </c>
      <c r="F69" s="158">
        <v>2169</v>
      </c>
      <c r="G69" s="159">
        <v>1132</v>
      </c>
      <c r="H69" s="160">
        <v>1037</v>
      </c>
      <c r="I69" s="161">
        <v>263</v>
      </c>
      <c r="J69" s="159">
        <v>153</v>
      </c>
      <c r="K69" s="160">
        <v>110</v>
      </c>
      <c r="L69" s="162">
        <v>94</v>
      </c>
      <c r="M69" s="159">
        <v>58</v>
      </c>
      <c r="N69" s="160">
        <v>36</v>
      </c>
      <c r="O69" s="162">
        <v>75</v>
      </c>
      <c r="P69" s="159">
        <v>36</v>
      </c>
      <c r="Q69" s="160">
        <v>39</v>
      </c>
      <c r="R69" s="162">
        <v>182</v>
      </c>
      <c r="S69" s="159">
        <v>126</v>
      </c>
      <c r="T69" s="160">
        <v>56</v>
      </c>
    </row>
    <row r="70" spans="1:20" s="17" customFormat="1" ht="9">
      <c r="A70" s="113" t="s">
        <v>115</v>
      </c>
      <c r="B70" s="112" t="s">
        <v>116</v>
      </c>
      <c r="C70" s="158">
        <v>2753</v>
      </c>
      <c r="D70" s="159">
        <v>1452</v>
      </c>
      <c r="E70" s="160">
        <v>1301</v>
      </c>
      <c r="F70" s="158">
        <v>2129</v>
      </c>
      <c r="G70" s="159">
        <v>1102</v>
      </c>
      <c r="H70" s="160">
        <v>1027</v>
      </c>
      <c r="I70" s="161">
        <v>287</v>
      </c>
      <c r="J70" s="159">
        <v>145</v>
      </c>
      <c r="K70" s="160">
        <v>142</v>
      </c>
      <c r="L70" s="162">
        <v>97</v>
      </c>
      <c r="M70" s="159">
        <v>55</v>
      </c>
      <c r="N70" s="160">
        <v>42</v>
      </c>
      <c r="O70" s="162">
        <v>64</v>
      </c>
      <c r="P70" s="159">
        <v>40</v>
      </c>
      <c r="Q70" s="160">
        <v>24</v>
      </c>
      <c r="R70" s="162">
        <v>176</v>
      </c>
      <c r="S70" s="159">
        <v>110</v>
      </c>
      <c r="T70" s="160">
        <v>66</v>
      </c>
    </row>
    <row r="71" spans="1:20" s="17" customFormat="1" ht="9">
      <c r="A71" s="113" t="s">
        <v>117</v>
      </c>
      <c r="B71" s="112" t="s">
        <v>118</v>
      </c>
      <c r="C71" s="158">
        <v>2453</v>
      </c>
      <c r="D71" s="159">
        <v>1286</v>
      </c>
      <c r="E71" s="160">
        <v>1167</v>
      </c>
      <c r="F71" s="158">
        <v>1885</v>
      </c>
      <c r="G71" s="159">
        <v>952</v>
      </c>
      <c r="H71" s="160">
        <v>933</v>
      </c>
      <c r="I71" s="161">
        <v>265</v>
      </c>
      <c r="J71" s="159">
        <v>144</v>
      </c>
      <c r="K71" s="160">
        <v>121</v>
      </c>
      <c r="L71" s="162">
        <v>86</v>
      </c>
      <c r="M71" s="159">
        <v>55</v>
      </c>
      <c r="N71" s="160">
        <v>31</v>
      </c>
      <c r="O71" s="162">
        <v>67</v>
      </c>
      <c r="P71" s="159">
        <v>40</v>
      </c>
      <c r="Q71" s="160">
        <v>27</v>
      </c>
      <c r="R71" s="162">
        <v>150</v>
      </c>
      <c r="S71" s="159">
        <v>95</v>
      </c>
      <c r="T71" s="160">
        <v>55</v>
      </c>
    </row>
    <row r="72" spans="1:20" s="17" customFormat="1" ht="9">
      <c r="A72" s="113" t="s">
        <v>119</v>
      </c>
      <c r="B72" s="112" t="s">
        <v>120</v>
      </c>
      <c r="C72" s="158">
        <v>2605</v>
      </c>
      <c r="D72" s="159">
        <v>1354</v>
      </c>
      <c r="E72" s="160">
        <v>1251</v>
      </c>
      <c r="F72" s="158">
        <v>2031</v>
      </c>
      <c r="G72" s="159">
        <v>1028</v>
      </c>
      <c r="H72" s="160">
        <v>1003</v>
      </c>
      <c r="I72" s="161">
        <v>279</v>
      </c>
      <c r="J72" s="159">
        <v>147</v>
      </c>
      <c r="K72" s="160">
        <v>132</v>
      </c>
      <c r="L72" s="162">
        <v>68</v>
      </c>
      <c r="M72" s="159">
        <v>34</v>
      </c>
      <c r="N72" s="160">
        <v>34</v>
      </c>
      <c r="O72" s="162">
        <v>67</v>
      </c>
      <c r="P72" s="159">
        <v>34</v>
      </c>
      <c r="Q72" s="160">
        <v>33</v>
      </c>
      <c r="R72" s="162">
        <v>160</v>
      </c>
      <c r="S72" s="159">
        <v>111</v>
      </c>
      <c r="T72" s="160">
        <v>49</v>
      </c>
    </row>
    <row r="73" spans="1:20" s="17" customFormat="1" ht="6" customHeight="1">
      <c r="A73" s="113"/>
      <c r="B73" s="112"/>
      <c r="C73" s="120"/>
      <c r="D73" s="131"/>
      <c r="E73" s="128"/>
      <c r="F73" s="120"/>
      <c r="G73" s="131"/>
      <c r="H73" s="128"/>
      <c r="I73" s="16"/>
      <c r="J73" s="131"/>
      <c r="K73" s="128"/>
      <c r="L73" s="134"/>
      <c r="M73" s="131"/>
      <c r="N73" s="128"/>
      <c r="O73" s="134"/>
      <c r="P73" s="131"/>
      <c r="Q73" s="128"/>
      <c r="R73" s="134"/>
      <c r="S73" s="131"/>
      <c r="T73" s="128"/>
    </row>
    <row r="74" spans="1:20" s="17" customFormat="1" ht="9">
      <c r="A74" s="111" t="s">
        <v>121</v>
      </c>
      <c r="B74" s="115" t="s">
        <v>122</v>
      </c>
      <c r="C74" s="121">
        <f>SUM(C75:C79)</f>
        <v>9902</v>
      </c>
      <c r="D74" s="132">
        <f>SUM(D75:D79)</f>
        <v>5284</v>
      </c>
      <c r="E74" s="129">
        <f>SUM(E75:E79)</f>
        <v>4618</v>
      </c>
      <c r="F74" s="121">
        <f aca="true" t="shared" si="11" ref="F74:T74">SUM(F75:F79)</f>
        <v>7829</v>
      </c>
      <c r="G74" s="132">
        <f t="shared" si="11"/>
        <v>4139</v>
      </c>
      <c r="H74" s="129">
        <f t="shared" si="11"/>
        <v>3690</v>
      </c>
      <c r="I74" s="37">
        <f t="shared" si="11"/>
        <v>1041</v>
      </c>
      <c r="J74" s="132">
        <f t="shared" si="11"/>
        <v>559</v>
      </c>
      <c r="K74" s="129">
        <f t="shared" si="11"/>
        <v>482</v>
      </c>
      <c r="L74" s="135">
        <f t="shared" si="11"/>
        <v>297</v>
      </c>
      <c r="M74" s="132">
        <f t="shared" si="11"/>
        <v>158</v>
      </c>
      <c r="N74" s="129">
        <f t="shared" si="11"/>
        <v>139</v>
      </c>
      <c r="O74" s="135">
        <f t="shared" si="11"/>
        <v>231</v>
      </c>
      <c r="P74" s="132">
        <f t="shared" si="11"/>
        <v>134</v>
      </c>
      <c r="Q74" s="129">
        <f t="shared" si="11"/>
        <v>97</v>
      </c>
      <c r="R74" s="135">
        <f t="shared" si="11"/>
        <v>504</v>
      </c>
      <c r="S74" s="132">
        <f t="shared" si="11"/>
        <v>294</v>
      </c>
      <c r="T74" s="129">
        <f t="shared" si="11"/>
        <v>210</v>
      </c>
    </row>
    <row r="75" spans="1:20" s="17" customFormat="1" ht="9">
      <c r="A75" s="113" t="s">
        <v>123</v>
      </c>
      <c r="B75" s="112" t="s">
        <v>124</v>
      </c>
      <c r="C75" s="158">
        <v>1939</v>
      </c>
      <c r="D75" s="159">
        <v>1010</v>
      </c>
      <c r="E75" s="160">
        <v>929</v>
      </c>
      <c r="F75" s="158">
        <v>1517</v>
      </c>
      <c r="G75" s="159">
        <v>789</v>
      </c>
      <c r="H75" s="160">
        <v>728</v>
      </c>
      <c r="I75" s="161">
        <v>222</v>
      </c>
      <c r="J75" s="159">
        <v>107</v>
      </c>
      <c r="K75" s="160">
        <v>115</v>
      </c>
      <c r="L75" s="162">
        <v>67</v>
      </c>
      <c r="M75" s="159">
        <v>36</v>
      </c>
      <c r="N75" s="160">
        <v>31</v>
      </c>
      <c r="O75" s="162">
        <v>47</v>
      </c>
      <c r="P75" s="159">
        <v>27</v>
      </c>
      <c r="Q75" s="160">
        <v>20</v>
      </c>
      <c r="R75" s="162">
        <v>86</v>
      </c>
      <c r="S75" s="159">
        <v>51</v>
      </c>
      <c r="T75" s="160">
        <v>35</v>
      </c>
    </row>
    <row r="76" spans="1:20" s="17" customFormat="1" ht="9">
      <c r="A76" s="113" t="s">
        <v>125</v>
      </c>
      <c r="B76" s="112" t="s">
        <v>126</v>
      </c>
      <c r="C76" s="158">
        <v>2061</v>
      </c>
      <c r="D76" s="159">
        <v>1136</v>
      </c>
      <c r="E76" s="160">
        <v>925</v>
      </c>
      <c r="F76" s="158">
        <v>1639</v>
      </c>
      <c r="G76" s="159">
        <v>904</v>
      </c>
      <c r="H76" s="160">
        <v>735</v>
      </c>
      <c r="I76" s="161">
        <v>196</v>
      </c>
      <c r="J76" s="159">
        <v>117</v>
      </c>
      <c r="K76" s="160">
        <v>79</v>
      </c>
      <c r="L76" s="162">
        <v>63</v>
      </c>
      <c r="M76" s="159">
        <v>31</v>
      </c>
      <c r="N76" s="160">
        <v>32</v>
      </c>
      <c r="O76" s="162">
        <v>58</v>
      </c>
      <c r="P76" s="159">
        <v>30</v>
      </c>
      <c r="Q76" s="160">
        <v>28</v>
      </c>
      <c r="R76" s="162">
        <v>105</v>
      </c>
      <c r="S76" s="159">
        <v>54</v>
      </c>
      <c r="T76" s="160">
        <v>51</v>
      </c>
    </row>
    <row r="77" spans="1:20" s="17" customFormat="1" ht="9">
      <c r="A77" s="113" t="s">
        <v>127</v>
      </c>
      <c r="B77" s="112" t="s">
        <v>128</v>
      </c>
      <c r="C77" s="158">
        <v>2088</v>
      </c>
      <c r="D77" s="159">
        <v>1112</v>
      </c>
      <c r="E77" s="160">
        <v>976</v>
      </c>
      <c r="F77" s="158">
        <v>1627</v>
      </c>
      <c r="G77" s="159">
        <v>852</v>
      </c>
      <c r="H77" s="160">
        <v>775</v>
      </c>
      <c r="I77" s="161">
        <v>248</v>
      </c>
      <c r="J77" s="159">
        <v>134</v>
      </c>
      <c r="K77" s="160">
        <v>114</v>
      </c>
      <c r="L77" s="162">
        <v>57</v>
      </c>
      <c r="M77" s="159">
        <v>29</v>
      </c>
      <c r="N77" s="160">
        <v>28</v>
      </c>
      <c r="O77" s="162">
        <v>46</v>
      </c>
      <c r="P77" s="159">
        <v>26</v>
      </c>
      <c r="Q77" s="160">
        <v>20</v>
      </c>
      <c r="R77" s="162">
        <v>110</v>
      </c>
      <c r="S77" s="159">
        <v>71</v>
      </c>
      <c r="T77" s="160">
        <v>39</v>
      </c>
    </row>
    <row r="78" spans="1:20" s="18" customFormat="1" ht="9">
      <c r="A78" s="113" t="s">
        <v>129</v>
      </c>
      <c r="B78" s="112" t="s">
        <v>130</v>
      </c>
      <c r="C78" s="158">
        <v>1982</v>
      </c>
      <c r="D78" s="159">
        <v>1026</v>
      </c>
      <c r="E78" s="160">
        <v>956</v>
      </c>
      <c r="F78" s="158">
        <v>1582</v>
      </c>
      <c r="G78" s="159">
        <v>807</v>
      </c>
      <c r="H78" s="160">
        <v>775</v>
      </c>
      <c r="I78" s="161">
        <v>194</v>
      </c>
      <c r="J78" s="159">
        <v>98</v>
      </c>
      <c r="K78" s="160">
        <v>96</v>
      </c>
      <c r="L78" s="162">
        <v>62</v>
      </c>
      <c r="M78" s="159">
        <v>37</v>
      </c>
      <c r="N78" s="160">
        <v>25</v>
      </c>
      <c r="O78" s="162">
        <v>42</v>
      </c>
      <c r="P78" s="159">
        <v>28</v>
      </c>
      <c r="Q78" s="160">
        <v>14</v>
      </c>
      <c r="R78" s="162">
        <v>102</v>
      </c>
      <c r="S78" s="159">
        <v>56</v>
      </c>
      <c r="T78" s="160">
        <v>46</v>
      </c>
    </row>
    <row r="79" spans="1:20" s="18" customFormat="1" ht="9">
      <c r="A79" s="113" t="s">
        <v>131</v>
      </c>
      <c r="B79" s="112" t="s">
        <v>132</v>
      </c>
      <c r="C79" s="120">
        <v>1832</v>
      </c>
      <c r="D79" s="131">
        <v>1000</v>
      </c>
      <c r="E79" s="128">
        <v>832</v>
      </c>
      <c r="F79" s="120">
        <v>1464</v>
      </c>
      <c r="G79" s="131">
        <v>787</v>
      </c>
      <c r="H79" s="128">
        <v>677</v>
      </c>
      <c r="I79" s="16">
        <v>181</v>
      </c>
      <c r="J79" s="131">
        <v>103</v>
      </c>
      <c r="K79" s="128">
        <v>78</v>
      </c>
      <c r="L79" s="134">
        <v>48</v>
      </c>
      <c r="M79" s="131">
        <v>25</v>
      </c>
      <c r="N79" s="128">
        <v>23</v>
      </c>
      <c r="O79" s="134">
        <v>38</v>
      </c>
      <c r="P79" s="131">
        <v>23</v>
      </c>
      <c r="Q79" s="128">
        <v>15</v>
      </c>
      <c r="R79" s="134">
        <v>101</v>
      </c>
      <c r="S79" s="131">
        <v>62</v>
      </c>
      <c r="T79" s="128">
        <v>39</v>
      </c>
    </row>
    <row r="80" spans="1:20" s="17" customFormat="1" ht="6.75" customHeight="1">
      <c r="A80" s="113"/>
      <c r="B80" s="112"/>
      <c r="C80" s="120"/>
      <c r="D80" s="131"/>
      <c r="E80" s="128"/>
      <c r="F80" s="120"/>
      <c r="G80" s="131"/>
      <c r="H80" s="128"/>
      <c r="I80" s="16"/>
      <c r="J80" s="131"/>
      <c r="K80" s="128"/>
      <c r="L80" s="134"/>
      <c r="M80" s="131"/>
      <c r="N80" s="128"/>
      <c r="O80" s="134"/>
      <c r="P80" s="131"/>
      <c r="Q80" s="128"/>
      <c r="R80" s="134"/>
      <c r="S80" s="131"/>
      <c r="T80" s="128"/>
    </row>
    <row r="81" spans="1:20" s="17" customFormat="1" ht="9">
      <c r="A81" s="111" t="s">
        <v>133</v>
      </c>
      <c r="B81" s="115" t="s">
        <v>134</v>
      </c>
      <c r="C81" s="121">
        <f>SUM(C82:C86)</f>
        <v>8552</v>
      </c>
      <c r="D81" s="132">
        <f>SUM(D82:D86)</f>
        <v>4594</v>
      </c>
      <c r="E81" s="129">
        <f>SUM(E82:E86)</f>
        <v>3958</v>
      </c>
      <c r="F81" s="121">
        <f aca="true" t="shared" si="12" ref="F81:T81">SUM(F82:F86)</f>
        <v>6578</v>
      </c>
      <c r="G81" s="132">
        <f t="shared" si="12"/>
        <v>3529</v>
      </c>
      <c r="H81" s="129">
        <f t="shared" si="12"/>
        <v>3049</v>
      </c>
      <c r="I81" s="37">
        <f t="shared" si="12"/>
        <v>1036</v>
      </c>
      <c r="J81" s="132">
        <f t="shared" si="12"/>
        <v>547</v>
      </c>
      <c r="K81" s="129">
        <f t="shared" si="12"/>
        <v>489</v>
      </c>
      <c r="L81" s="135">
        <f t="shared" si="12"/>
        <v>226</v>
      </c>
      <c r="M81" s="132">
        <f t="shared" si="12"/>
        <v>122</v>
      </c>
      <c r="N81" s="129">
        <f t="shared" si="12"/>
        <v>104</v>
      </c>
      <c r="O81" s="135">
        <f t="shared" si="12"/>
        <v>241</v>
      </c>
      <c r="P81" s="132">
        <f t="shared" si="12"/>
        <v>114</v>
      </c>
      <c r="Q81" s="129">
        <f t="shared" si="12"/>
        <v>127</v>
      </c>
      <c r="R81" s="135">
        <f t="shared" si="12"/>
        <v>471</v>
      </c>
      <c r="S81" s="132">
        <f t="shared" si="12"/>
        <v>282</v>
      </c>
      <c r="T81" s="129">
        <f t="shared" si="12"/>
        <v>189</v>
      </c>
    </row>
    <row r="82" spans="1:20" s="17" customFormat="1" ht="9">
      <c r="A82" s="113" t="s">
        <v>135</v>
      </c>
      <c r="B82" s="112" t="s">
        <v>136</v>
      </c>
      <c r="C82" s="158">
        <v>1902</v>
      </c>
      <c r="D82" s="159">
        <v>1001</v>
      </c>
      <c r="E82" s="160">
        <v>901</v>
      </c>
      <c r="F82" s="158">
        <v>1454</v>
      </c>
      <c r="G82" s="159">
        <v>759</v>
      </c>
      <c r="H82" s="160">
        <v>695</v>
      </c>
      <c r="I82" s="161">
        <v>240</v>
      </c>
      <c r="J82" s="159">
        <v>128</v>
      </c>
      <c r="K82" s="160">
        <v>112</v>
      </c>
      <c r="L82" s="162">
        <v>48</v>
      </c>
      <c r="M82" s="159">
        <v>29</v>
      </c>
      <c r="N82" s="160">
        <v>19</v>
      </c>
      <c r="O82" s="162">
        <v>55</v>
      </c>
      <c r="P82" s="159">
        <v>27</v>
      </c>
      <c r="Q82" s="160">
        <v>28</v>
      </c>
      <c r="R82" s="162">
        <v>105</v>
      </c>
      <c r="S82" s="159">
        <v>58</v>
      </c>
      <c r="T82" s="160">
        <v>47</v>
      </c>
    </row>
    <row r="83" spans="1:20" s="17" customFormat="1" ht="9">
      <c r="A83" s="113" t="s">
        <v>137</v>
      </c>
      <c r="B83" s="112" t="s">
        <v>138</v>
      </c>
      <c r="C83" s="158">
        <v>1723</v>
      </c>
      <c r="D83" s="159">
        <v>920</v>
      </c>
      <c r="E83" s="160">
        <v>803</v>
      </c>
      <c r="F83" s="158">
        <v>1357</v>
      </c>
      <c r="G83" s="159">
        <v>717</v>
      </c>
      <c r="H83" s="160">
        <v>640</v>
      </c>
      <c r="I83" s="161">
        <v>186</v>
      </c>
      <c r="J83" s="159">
        <v>98</v>
      </c>
      <c r="K83" s="160">
        <v>88</v>
      </c>
      <c r="L83" s="162">
        <v>47</v>
      </c>
      <c r="M83" s="159">
        <v>26</v>
      </c>
      <c r="N83" s="160">
        <v>21</v>
      </c>
      <c r="O83" s="162">
        <v>43</v>
      </c>
      <c r="P83" s="159">
        <v>23</v>
      </c>
      <c r="Q83" s="160">
        <v>20</v>
      </c>
      <c r="R83" s="162">
        <v>90</v>
      </c>
      <c r="S83" s="159">
        <v>56</v>
      </c>
      <c r="T83" s="160">
        <v>34</v>
      </c>
    </row>
    <row r="84" spans="1:20" s="17" customFormat="1" ht="9">
      <c r="A84" s="113" t="s">
        <v>139</v>
      </c>
      <c r="B84" s="112" t="s">
        <v>140</v>
      </c>
      <c r="C84" s="158">
        <v>1718</v>
      </c>
      <c r="D84" s="159">
        <v>941</v>
      </c>
      <c r="E84" s="160">
        <v>777</v>
      </c>
      <c r="F84" s="158">
        <v>1339</v>
      </c>
      <c r="G84" s="159">
        <v>742</v>
      </c>
      <c r="H84" s="160">
        <v>597</v>
      </c>
      <c r="I84" s="161">
        <v>190</v>
      </c>
      <c r="J84" s="159">
        <v>97</v>
      </c>
      <c r="K84" s="160">
        <v>93</v>
      </c>
      <c r="L84" s="162">
        <v>42</v>
      </c>
      <c r="M84" s="159">
        <v>17</v>
      </c>
      <c r="N84" s="160">
        <v>25</v>
      </c>
      <c r="O84" s="162">
        <v>51</v>
      </c>
      <c r="P84" s="159">
        <v>23</v>
      </c>
      <c r="Q84" s="160">
        <v>28</v>
      </c>
      <c r="R84" s="162">
        <v>96</v>
      </c>
      <c r="S84" s="159">
        <v>62</v>
      </c>
      <c r="T84" s="160">
        <v>34</v>
      </c>
    </row>
    <row r="85" spans="1:20" s="17" customFormat="1" ht="9">
      <c r="A85" s="113" t="s">
        <v>141</v>
      </c>
      <c r="B85" s="112" t="s">
        <v>142</v>
      </c>
      <c r="C85" s="158">
        <v>1645</v>
      </c>
      <c r="D85" s="159">
        <v>887</v>
      </c>
      <c r="E85" s="160">
        <v>758</v>
      </c>
      <c r="F85" s="158">
        <v>1240</v>
      </c>
      <c r="G85" s="159">
        <v>670</v>
      </c>
      <c r="H85" s="160">
        <v>570</v>
      </c>
      <c r="I85" s="161">
        <v>217</v>
      </c>
      <c r="J85" s="159">
        <v>119</v>
      </c>
      <c r="K85" s="160">
        <v>98</v>
      </c>
      <c r="L85" s="162">
        <v>53</v>
      </c>
      <c r="M85" s="159">
        <v>30</v>
      </c>
      <c r="N85" s="160">
        <v>23</v>
      </c>
      <c r="O85" s="162">
        <v>52</v>
      </c>
      <c r="P85" s="159">
        <v>22</v>
      </c>
      <c r="Q85" s="160">
        <v>30</v>
      </c>
      <c r="R85" s="162">
        <v>83</v>
      </c>
      <c r="S85" s="159">
        <v>46</v>
      </c>
      <c r="T85" s="160">
        <v>37</v>
      </c>
    </row>
    <row r="86" spans="1:20" s="17" customFormat="1" ht="9">
      <c r="A86" s="113" t="s">
        <v>143</v>
      </c>
      <c r="B86" s="112" t="s">
        <v>144</v>
      </c>
      <c r="C86" s="158">
        <v>1564</v>
      </c>
      <c r="D86" s="159">
        <v>845</v>
      </c>
      <c r="E86" s="160">
        <v>719</v>
      </c>
      <c r="F86" s="158">
        <v>1188</v>
      </c>
      <c r="G86" s="159">
        <v>641</v>
      </c>
      <c r="H86" s="160">
        <v>547</v>
      </c>
      <c r="I86" s="161">
        <v>203</v>
      </c>
      <c r="J86" s="159">
        <v>105</v>
      </c>
      <c r="K86" s="160">
        <v>98</v>
      </c>
      <c r="L86" s="162">
        <v>36</v>
      </c>
      <c r="M86" s="159">
        <v>20</v>
      </c>
      <c r="N86" s="160">
        <v>16</v>
      </c>
      <c r="O86" s="162">
        <v>40</v>
      </c>
      <c r="P86" s="159">
        <v>19</v>
      </c>
      <c r="Q86" s="160">
        <v>21</v>
      </c>
      <c r="R86" s="162">
        <v>97</v>
      </c>
      <c r="S86" s="159">
        <v>60</v>
      </c>
      <c r="T86" s="160">
        <v>37</v>
      </c>
    </row>
    <row r="87" spans="1:20" s="17" customFormat="1" ht="6.75" customHeight="1">
      <c r="A87" s="113"/>
      <c r="B87" s="112"/>
      <c r="C87" s="120"/>
      <c r="D87" s="131"/>
      <c r="E87" s="128"/>
      <c r="F87" s="120"/>
      <c r="G87" s="131"/>
      <c r="H87" s="128"/>
      <c r="I87" s="16"/>
      <c r="J87" s="131"/>
      <c r="K87" s="128"/>
      <c r="L87" s="134"/>
      <c r="M87" s="131"/>
      <c r="N87" s="128"/>
      <c r="O87" s="134"/>
      <c r="P87" s="131"/>
      <c r="Q87" s="128"/>
      <c r="R87" s="134"/>
      <c r="S87" s="131"/>
      <c r="T87" s="128"/>
    </row>
    <row r="88" spans="1:20" s="17" customFormat="1" ht="9">
      <c r="A88" s="111" t="s">
        <v>145</v>
      </c>
      <c r="B88" s="115" t="s">
        <v>146</v>
      </c>
      <c r="C88" s="121">
        <f>SUM(C89:C93)</f>
        <v>6620</v>
      </c>
      <c r="D88" s="132">
        <f>SUM(D89:D93)</f>
        <v>3509</v>
      </c>
      <c r="E88" s="129">
        <f>SUM(E89:E93)</f>
        <v>3111</v>
      </c>
      <c r="F88" s="121">
        <f aca="true" t="shared" si="13" ref="F88:T88">SUM(F89:F93)</f>
        <v>4898</v>
      </c>
      <c r="G88" s="132">
        <f t="shared" si="13"/>
        <v>2567</v>
      </c>
      <c r="H88" s="129">
        <f t="shared" si="13"/>
        <v>2331</v>
      </c>
      <c r="I88" s="37">
        <f t="shared" si="13"/>
        <v>879</v>
      </c>
      <c r="J88" s="132">
        <f t="shared" si="13"/>
        <v>470</v>
      </c>
      <c r="K88" s="129">
        <f t="shared" si="13"/>
        <v>409</v>
      </c>
      <c r="L88" s="135">
        <f t="shared" si="13"/>
        <v>225</v>
      </c>
      <c r="M88" s="132">
        <f t="shared" si="13"/>
        <v>125</v>
      </c>
      <c r="N88" s="129">
        <f t="shared" si="13"/>
        <v>100</v>
      </c>
      <c r="O88" s="135">
        <f t="shared" si="13"/>
        <v>202</v>
      </c>
      <c r="P88" s="132">
        <f t="shared" si="13"/>
        <v>103</v>
      </c>
      <c r="Q88" s="129">
        <f t="shared" si="13"/>
        <v>99</v>
      </c>
      <c r="R88" s="135">
        <f t="shared" si="13"/>
        <v>416</v>
      </c>
      <c r="S88" s="132">
        <f t="shared" si="13"/>
        <v>244</v>
      </c>
      <c r="T88" s="129">
        <f t="shared" si="13"/>
        <v>172</v>
      </c>
    </row>
    <row r="89" spans="1:20" s="17" customFormat="1" ht="9">
      <c r="A89" s="113" t="s">
        <v>147</v>
      </c>
      <c r="B89" s="112" t="s">
        <v>148</v>
      </c>
      <c r="C89" s="158">
        <v>1467</v>
      </c>
      <c r="D89" s="159">
        <v>786</v>
      </c>
      <c r="E89" s="160">
        <v>681</v>
      </c>
      <c r="F89" s="158">
        <v>1099</v>
      </c>
      <c r="G89" s="159">
        <v>581</v>
      </c>
      <c r="H89" s="160">
        <v>518</v>
      </c>
      <c r="I89" s="161">
        <v>185</v>
      </c>
      <c r="J89" s="159">
        <v>94</v>
      </c>
      <c r="K89" s="160">
        <v>91</v>
      </c>
      <c r="L89" s="162">
        <v>47</v>
      </c>
      <c r="M89" s="159">
        <v>28</v>
      </c>
      <c r="N89" s="160">
        <v>19</v>
      </c>
      <c r="O89" s="162">
        <v>32</v>
      </c>
      <c r="P89" s="159">
        <v>20</v>
      </c>
      <c r="Q89" s="160">
        <v>12</v>
      </c>
      <c r="R89" s="162">
        <v>104</v>
      </c>
      <c r="S89" s="159">
        <v>63</v>
      </c>
      <c r="T89" s="160">
        <v>41</v>
      </c>
    </row>
    <row r="90" spans="1:20" s="17" customFormat="1" ht="9">
      <c r="A90" s="113" t="s">
        <v>149</v>
      </c>
      <c r="B90" s="112" t="s">
        <v>150</v>
      </c>
      <c r="C90" s="158">
        <v>1485</v>
      </c>
      <c r="D90" s="159">
        <v>802</v>
      </c>
      <c r="E90" s="160">
        <v>683</v>
      </c>
      <c r="F90" s="158">
        <v>1108</v>
      </c>
      <c r="G90" s="159">
        <v>592</v>
      </c>
      <c r="H90" s="160">
        <v>516</v>
      </c>
      <c r="I90" s="161">
        <v>210</v>
      </c>
      <c r="J90" s="159">
        <v>114</v>
      </c>
      <c r="K90" s="160">
        <v>96</v>
      </c>
      <c r="L90" s="162">
        <v>49</v>
      </c>
      <c r="M90" s="159">
        <v>27</v>
      </c>
      <c r="N90" s="160">
        <v>22</v>
      </c>
      <c r="O90" s="162">
        <v>41</v>
      </c>
      <c r="P90" s="159">
        <v>26</v>
      </c>
      <c r="Q90" s="160">
        <v>15</v>
      </c>
      <c r="R90" s="162">
        <v>77</v>
      </c>
      <c r="S90" s="159">
        <v>43</v>
      </c>
      <c r="T90" s="160">
        <v>34</v>
      </c>
    </row>
    <row r="91" spans="1:20" s="17" customFormat="1" ht="9">
      <c r="A91" s="113" t="s">
        <v>151</v>
      </c>
      <c r="B91" s="112" t="s">
        <v>152</v>
      </c>
      <c r="C91" s="158">
        <v>1239</v>
      </c>
      <c r="D91" s="159">
        <v>648</v>
      </c>
      <c r="E91" s="160">
        <v>591</v>
      </c>
      <c r="F91" s="158">
        <v>916</v>
      </c>
      <c r="G91" s="159">
        <v>469</v>
      </c>
      <c r="H91" s="160">
        <v>447</v>
      </c>
      <c r="I91" s="161">
        <v>154</v>
      </c>
      <c r="J91" s="159">
        <v>86</v>
      </c>
      <c r="K91" s="160">
        <v>68</v>
      </c>
      <c r="L91" s="162">
        <v>41</v>
      </c>
      <c r="M91" s="159">
        <v>26</v>
      </c>
      <c r="N91" s="160">
        <v>15</v>
      </c>
      <c r="O91" s="162">
        <v>47</v>
      </c>
      <c r="P91" s="159">
        <v>15</v>
      </c>
      <c r="Q91" s="160">
        <v>32</v>
      </c>
      <c r="R91" s="162">
        <v>81</v>
      </c>
      <c r="S91" s="159">
        <v>52</v>
      </c>
      <c r="T91" s="160">
        <v>29</v>
      </c>
    </row>
    <row r="92" spans="1:20" s="17" customFormat="1" ht="9">
      <c r="A92" s="113" t="s">
        <v>153</v>
      </c>
      <c r="B92" s="112" t="s">
        <v>154</v>
      </c>
      <c r="C92" s="158">
        <v>1227</v>
      </c>
      <c r="D92" s="159">
        <v>638</v>
      </c>
      <c r="E92" s="160">
        <v>589</v>
      </c>
      <c r="F92" s="158">
        <v>882</v>
      </c>
      <c r="G92" s="159">
        <v>453</v>
      </c>
      <c r="H92" s="160">
        <v>429</v>
      </c>
      <c r="I92" s="161">
        <v>171</v>
      </c>
      <c r="J92" s="159">
        <v>89</v>
      </c>
      <c r="K92" s="160">
        <v>82</v>
      </c>
      <c r="L92" s="162">
        <v>45</v>
      </c>
      <c r="M92" s="159">
        <v>21</v>
      </c>
      <c r="N92" s="160">
        <v>24</v>
      </c>
      <c r="O92" s="162">
        <v>42</v>
      </c>
      <c r="P92" s="159">
        <v>22</v>
      </c>
      <c r="Q92" s="160">
        <v>20</v>
      </c>
      <c r="R92" s="162">
        <v>87</v>
      </c>
      <c r="S92" s="159">
        <v>53</v>
      </c>
      <c r="T92" s="160">
        <v>34</v>
      </c>
    </row>
    <row r="93" spans="1:20" s="17" customFormat="1" ht="9">
      <c r="A93" s="113" t="s">
        <v>155</v>
      </c>
      <c r="B93" s="112" t="s">
        <v>156</v>
      </c>
      <c r="C93" s="158">
        <v>1202</v>
      </c>
      <c r="D93" s="159">
        <v>635</v>
      </c>
      <c r="E93" s="160">
        <v>567</v>
      </c>
      <c r="F93" s="158">
        <v>893</v>
      </c>
      <c r="G93" s="159">
        <v>472</v>
      </c>
      <c r="H93" s="160">
        <v>421</v>
      </c>
      <c r="I93" s="161">
        <v>159</v>
      </c>
      <c r="J93" s="159">
        <v>87</v>
      </c>
      <c r="K93" s="160">
        <v>72</v>
      </c>
      <c r="L93" s="162">
        <v>43</v>
      </c>
      <c r="M93" s="159">
        <v>23</v>
      </c>
      <c r="N93" s="160">
        <v>20</v>
      </c>
      <c r="O93" s="162">
        <v>40</v>
      </c>
      <c r="P93" s="159">
        <v>20</v>
      </c>
      <c r="Q93" s="160">
        <v>20</v>
      </c>
      <c r="R93" s="162">
        <v>67</v>
      </c>
      <c r="S93" s="159">
        <v>33</v>
      </c>
      <c r="T93" s="160">
        <v>34</v>
      </c>
    </row>
    <row r="94" spans="1:20" s="17" customFormat="1" ht="6.75" customHeight="1">
      <c r="A94" s="113"/>
      <c r="B94" s="112"/>
      <c r="C94" s="120"/>
      <c r="D94" s="131"/>
      <c r="E94" s="128"/>
      <c r="F94" s="120"/>
      <c r="G94" s="131"/>
      <c r="H94" s="128"/>
      <c r="I94" s="16"/>
      <c r="J94" s="131"/>
      <c r="K94" s="128"/>
      <c r="L94" s="134"/>
      <c r="M94" s="131"/>
      <c r="N94" s="128"/>
      <c r="O94" s="134"/>
      <c r="P94" s="131"/>
      <c r="Q94" s="128"/>
      <c r="R94" s="134"/>
      <c r="S94" s="131"/>
      <c r="T94" s="128"/>
    </row>
    <row r="95" spans="1:20" s="17" customFormat="1" ht="9">
      <c r="A95" s="111" t="s">
        <v>157</v>
      </c>
      <c r="B95" s="115" t="s">
        <v>158</v>
      </c>
      <c r="C95" s="121">
        <f>SUM(C96:C100)</f>
        <v>5279</v>
      </c>
      <c r="D95" s="132">
        <f>SUM(D96:D100)</f>
        <v>2773</v>
      </c>
      <c r="E95" s="129">
        <f>SUM(E96:E100)</f>
        <v>2506</v>
      </c>
      <c r="F95" s="121">
        <f aca="true" t="shared" si="14" ref="F95:T95">SUM(F96:F100)</f>
        <v>3845</v>
      </c>
      <c r="G95" s="132">
        <f t="shared" si="14"/>
        <v>1978</v>
      </c>
      <c r="H95" s="129">
        <f t="shared" si="14"/>
        <v>1867</v>
      </c>
      <c r="I95" s="37">
        <f t="shared" si="14"/>
        <v>693</v>
      </c>
      <c r="J95" s="132">
        <f t="shared" si="14"/>
        <v>375</v>
      </c>
      <c r="K95" s="129">
        <f t="shared" si="14"/>
        <v>318</v>
      </c>
      <c r="L95" s="135">
        <f t="shared" si="14"/>
        <v>195</v>
      </c>
      <c r="M95" s="132">
        <f t="shared" si="14"/>
        <v>107</v>
      </c>
      <c r="N95" s="129">
        <f t="shared" si="14"/>
        <v>88</v>
      </c>
      <c r="O95" s="135">
        <f t="shared" si="14"/>
        <v>196</v>
      </c>
      <c r="P95" s="132">
        <f t="shared" si="14"/>
        <v>115</v>
      </c>
      <c r="Q95" s="129">
        <f t="shared" si="14"/>
        <v>81</v>
      </c>
      <c r="R95" s="135">
        <f t="shared" si="14"/>
        <v>350</v>
      </c>
      <c r="S95" s="132">
        <f t="shared" si="14"/>
        <v>198</v>
      </c>
      <c r="T95" s="129">
        <f t="shared" si="14"/>
        <v>152</v>
      </c>
    </row>
    <row r="96" spans="1:20" s="17" customFormat="1" ht="9">
      <c r="A96" s="113" t="s">
        <v>159</v>
      </c>
      <c r="B96" s="112" t="s">
        <v>160</v>
      </c>
      <c r="C96" s="158">
        <v>1160</v>
      </c>
      <c r="D96" s="159">
        <v>652</v>
      </c>
      <c r="E96" s="160">
        <v>508</v>
      </c>
      <c r="F96" s="158">
        <v>844</v>
      </c>
      <c r="G96" s="159">
        <v>471</v>
      </c>
      <c r="H96" s="160">
        <v>373</v>
      </c>
      <c r="I96" s="161">
        <v>168</v>
      </c>
      <c r="J96" s="159">
        <v>94</v>
      </c>
      <c r="K96" s="160">
        <v>74</v>
      </c>
      <c r="L96" s="162">
        <v>37</v>
      </c>
      <c r="M96" s="159">
        <v>19</v>
      </c>
      <c r="N96" s="160">
        <v>18</v>
      </c>
      <c r="O96" s="162">
        <v>38</v>
      </c>
      <c r="P96" s="159">
        <v>25</v>
      </c>
      <c r="Q96" s="160">
        <v>13</v>
      </c>
      <c r="R96" s="162">
        <v>73</v>
      </c>
      <c r="S96" s="159">
        <v>43</v>
      </c>
      <c r="T96" s="160">
        <v>30</v>
      </c>
    </row>
    <row r="97" spans="1:20" s="17" customFormat="1" ht="9">
      <c r="A97" s="113" t="s">
        <v>161</v>
      </c>
      <c r="B97" s="112" t="s">
        <v>162</v>
      </c>
      <c r="C97" s="158">
        <v>1084</v>
      </c>
      <c r="D97" s="159">
        <v>565</v>
      </c>
      <c r="E97" s="160">
        <v>519</v>
      </c>
      <c r="F97" s="158">
        <v>780</v>
      </c>
      <c r="G97" s="159">
        <v>399</v>
      </c>
      <c r="H97" s="160">
        <v>381</v>
      </c>
      <c r="I97" s="161">
        <v>140</v>
      </c>
      <c r="J97" s="159">
        <v>73</v>
      </c>
      <c r="K97" s="160">
        <v>67</v>
      </c>
      <c r="L97" s="162">
        <v>45</v>
      </c>
      <c r="M97" s="159">
        <v>25</v>
      </c>
      <c r="N97" s="160">
        <v>20</v>
      </c>
      <c r="O97" s="162">
        <v>46</v>
      </c>
      <c r="P97" s="159">
        <v>26</v>
      </c>
      <c r="Q97" s="160">
        <v>20</v>
      </c>
      <c r="R97" s="162">
        <v>73</v>
      </c>
      <c r="S97" s="159">
        <v>42</v>
      </c>
      <c r="T97" s="160">
        <v>31</v>
      </c>
    </row>
    <row r="98" spans="1:20" s="17" customFormat="1" ht="9">
      <c r="A98" s="113" t="s">
        <v>163</v>
      </c>
      <c r="B98" s="112" t="s">
        <v>164</v>
      </c>
      <c r="C98" s="158">
        <v>1099</v>
      </c>
      <c r="D98" s="159">
        <v>570</v>
      </c>
      <c r="E98" s="160">
        <v>529</v>
      </c>
      <c r="F98" s="158">
        <v>806</v>
      </c>
      <c r="G98" s="159">
        <v>397</v>
      </c>
      <c r="H98" s="160">
        <v>409</v>
      </c>
      <c r="I98" s="161">
        <v>142</v>
      </c>
      <c r="J98" s="159">
        <v>87</v>
      </c>
      <c r="K98" s="160">
        <v>55</v>
      </c>
      <c r="L98" s="162">
        <v>45</v>
      </c>
      <c r="M98" s="159">
        <v>27</v>
      </c>
      <c r="N98" s="160">
        <v>18</v>
      </c>
      <c r="O98" s="162">
        <v>32</v>
      </c>
      <c r="P98" s="159">
        <v>17</v>
      </c>
      <c r="Q98" s="160">
        <v>15</v>
      </c>
      <c r="R98" s="162">
        <v>74</v>
      </c>
      <c r="S98" s="159">
        <v>42</v>
      </c>
      <c r="T98" s="160">
        <v>32</v>
      </c>
    </row>
    <row r="99" spans="1:20" s="17" customFormat="1" ht="9">
      <c r="A99" s="113" t="s">
        <v>165</v>
      </c>
      <c r="B99" s="112" t="s">
        <v>166</v>
      </c>
      <c r="C99" s="158">
        <v>990</v>
      </c>
      <c r="D99" s="159">
        <v>506</v>
      </c>
      <c r="E99" s="160">
        <v>484</v>
      </c>
      <c r="F99" s="158">
        <v>749</v>
      </c>
      <c r="G99" s="159">
        <v>379</v>
      </c>
      <c r="H99" s="160">
        <v>370</v>
      </c>
      <c r="I99" s="161">
        <v>114</v>
      </c>
      <c r="J99" s="159">
        <v>57</v>
      </c>
      <c r="K99" s="160">
        <v>57</v>
      </c>
      <c r="L99" s="162">
        <v>38</v>
      </c>
      <c r="M99" s="159">
        <v>20</v>
      </c>
      <c r="N99" s="160">
        <v>18</v>
      </c>
      <c r="O99" s="162">
        <v>28</v>
      </c>
      <c r="P99" s="159">
        <v>17</v>
      </c>
      <c r="Q99" s="160">
        <v>11</v>
      </c>
      <c r="R99" s="162">
        <v>61</v>
      </c>
      <c r="S99" s="159">
        <v>33</v>
      </c>
      <c r="T99" s="160">
        <v>28</v>
      </c>
    </row>
    <row r="100" spans="1:20" s="17" customFormat="1" ht="9">
      <c r="A100" s="113" t="s">
        <v>167</v>
      </c>
      <c r="B100" s="112" t="s">
        <v>168</v>
      </c>
      <c r="C100" s="158">
        <v>946</v>
      </c>
      <c r="D100" s="159">
        <v>480</v>
      </c>
      <c r="E100" s="160">
        <v>466</v>
      </c>
      <c r="F100" s="158">
        <v>666</v>
      </c>
      <c r="G100" s="159">
        <v>332</v>
      </c>
      <c r="H100" s="160">
        <v>334</v>
      </c>
      <c r="I100" s="161">
        <v>129</v>
      </c>
      <c r="J100" s="159">
        <v>64</v>
      </c>
      <c r="K100" s="160">
        <v>65</v>
      </c>
      <c r="L100" s="162">
        <v>30</v>
      </c>
      <c r="M100" s="159">
        <v>16</v>
      </c>
      <c r="N100" s="160">
        <v>14</v>
      </c>
      <c r="O100" s="162">
        <v>52</v>
      </c>
      <c r="P100" s="159">
        <v>30</v>
      </c>
      <c r="Q100" s="160">
        <v>22</v>
      </c>
      <c r="R100" s="162">
        <v>69</v>
      </c>
      <c r="S100" s="159">
        <v>38</v>
      </c>
      <c r="T100" s="160">
        <v>31</v>
      </c>
    </row>
    <row r="101" spans="1:20" s="17" customFormat="1" ht="6.75" customHeight="1">
      <c r="A101" s="113"/>
      <c r="B101" s="112"/>
      <c r="C101" s="120"/>
      <c r="D101" s="131"/>
      <c r="E101" s="128"/>
      <c r="F101" s="120"/>
      <c r="G101" s="131"/>
      <c r="H101" s="128"/>
      <c r="I101" s="16"/>
      <c r="J101" s="131"/>
      <c r="K101" s="128"/>
      <c r="L101" s="134"/>
      <c r="M101" s="131"/>
      <c r="N101" s="128"/>
      <c r="O101" s="134"/>
      <c r="P101" s="131"/>
      <c r="Q101" s="128"/>
      <c r="R101" s="134"/>
      <c r="S101" s="131"/>
      <c r="T101" s="128"/>
    </row>
    <row r="102" spans="1:20" s="17" customFormat="1" ht="9">
      <c r="A102" s="111" t="s">
        <v>169</v>
      </c>
      <c r="B102" s="115" t="s">
        <v>170</v>
      </c>
      <c r="C102" s="121">
        <f>SUM(C103:C107)</f>
        <v>3599</v>
      </c>
      <c r="D102" s="132">
        <f>SUM(D103:D107)</f>
        <v>1870</v>
      </c>
      <c r="E102" s="129">
        <f>SUM(E103:E107)</f>
        <v>1729</v>
      </c>
      <c r="F102" s="121">
        <f aca="true" t="shared" si="15" ref="F102:T102">SUM(F103:F107)</f>
        <v>2588</v>
      </c>
      <c r="G102" s="132">
        <f t="shared" si="15"/>
        <v>1296</v>
      </c>
      <c r="H102" s="129">
        <f t="shared" si="15"/>
        <v>1292</v>
      </c>
      <c r="I102" s="37">
        <f t="shared" si="15"/>
        <v>509</v>
      </c>
      <c r="J102" s="132">
        <f t="shared" si="15"/>
        <v>287</v>
      </c>
      <c r="K102" s="129">
        <f t="shared" si="15"/>
        <v>222</v>
      </c>
      <c r="L102" s="135">
        <f t="shared" si="15"/>
        <v>123</v>
      </c>
      <c r="M102" s="132">
        <f t="shared" si="15"/>
        <v>69</v>
      </c>
      <c r="N102" s="129">
        <f t="shared" si="15"/>
        <v>54</v>
      </c>
      <c r="O102" s="135">
        <f t="shared" si="15"/>
        <v>159</v>
      </c>
      <c r="P102" s="132">
        <f t="shared" si="15"/>
        <v>80</v>
      </c>
      <c r="Q102" s="129">
        <f t="shared" si="15"/>
        <v>79</v>
      </c>
      <c r="R102" s="135">
        <f t="shared" si="15"/>
        <v>220</v>
      </c>
      <c r="S102" s="132">
        <f t="shared" si="15"/>
        <v>138</v>
      </c>
      <c r="T102" s="129">
        <f t="shared" si="15"/>
        <v>82</v>
      </c>
    </row>
    <row r="103" spans="1:20" s="17" customFormat="1" ht="9">
      <c r="A103" s="113" t="s">
        <v>171</v>
      </c>
      <c r="B103" s="112" t="s">
        <v>172</v>
      </c>
      <c r="C103" s="158">
        <v>851</v>
      </c>
      <c r="D103" s="159">
        <v>449</v>
      </c>
      <c r="E103" s="160">
        <v>402</v>
      </c>
      <c r="F103" s="158">
        <v>621</v>
      </c>
      <c r="G103" s="159">
        <v>321</v>
      </c>
      <c r="H103" s="160">
        <v>300</v>
      </c>
      <c r="I103" s="161">
        <v>102</v>
      </c>
      <c r="J103" s="159">
        <v>57</v>
      </c>
      <c r="K103" s="160">
        <v>45</v>
      </c>
      <c r="L103" s="162">
        <v>29</v>
      </c>
      <c r="M103" s="159">
        <v>17</v>
      </c>
      <c r="N103" s="160">
        <v>12</v>
      </c>
      <c r="O103" s="162">
        <v>39</v>
      </c>
      <c r="P103" s="159">
        <v>18</v>
      </c>
      <c r="Q103" s="160">
        <v>21</v>
      </c>
      <c r="R103" s="162">
        <v>60</v>
      </c>
      <c r="S103" s="159">
        <v>36</v>
      </c>
      <c r="T103" s="160">
        <v>24</v>
      </c>
    </row>
    <row r="104" spans="1:20" s="17" customFormat="1" ht="9">
      <c r="A104" s="113" t="s">
        <v>173</v>
      </c>
      <c r="B104" s="112" t="s">
        <v>174</v>
      </c>
      <c r="C104" s="158">
        <v>850</v>
      </c>
      <c r="D104" s="159">
        <v>444</v>
      </c>
      <c r="E104" s="160">
        <v>406</v>
      </c>
      <c r="F104" s="158">
        <v>585</v>
      </c>
      <c r="G104" s="159">
        <v>297</v>
      </c>
      <c r="H104" s="160">
        <v>288</v>
      </c>
      <c r="I104" s="161">
        <v>140</v>
      </c>
      <c r="J104" s="159">
        <v>75</v>
      </c>
      <c r="K104" s="160">
        <v>65</v>
      </c>
      <c r="L104" s="162">
        <v>38</v>
      </c>
      <c r="M104" s="159">
        <v>24</v>
      </c>
      <c r="N104" s="160">
        <v>14</v>
      </c>
      <c r="O104" s="162">
        <v>33</v>
      </c>
      <c r="P104" s="159">
        <v>16</v>
      </c>
      <c r="Q104" s="160">
        <v>17</v>
      </c>
      <c r="R104" s="162">
        <v>54</v>
      </c>
      <c r="S104" s="159">
        <v>32</v>
      </c>
      <c r="T104" s="160">
        <v>22</v>
      </c>
    </row>
    <row r="105" spans="1:20" s="17" customFormat="1" ht="9">
      <c r="A105" s="113" t="s">
        <v>175</v>
      </c>
      <c r="B105" s="112" t="s">
        <v>176</v>
      </c>
      <c r="C105" s="158">
        <v>638</v>
      </c>
      <c r="D105" s="159">
        <v>333</v>
      </c>
      <c r="E105" s="160">
        <v>305</v>
      </c>
      <c r="F105" s="158">
        <v>467</v>
      </c>
      <c r="G105" s="159">
        <v>236</v>
      </c>
      <c r="H105" s="160">
        <v>231</v>
      </c>
      <c r="I105" s="161">
        <v>84</v>
      </c>
      <c r="J105" s="159">
        <v>49</v>
      </c>
      <c r="K105" s="160">
        <v>35</v>
      </c>
      <c r="L105" s="162">
        <v>20</v>
      </c>
      <c r="M105" s="159">
        <v>8</v>
      </c>
      <c r="N105" s="160">
        <v>12</v>
      </c>
      <c r="O105" s="162">
        <v>34</v>
      </c>
      <c r="P105" s="159">
        <v>16</v>
      </c>
      <c r="Q105" s="160">
        <v>18</v>
      </c>
      <c r="R105" s="162">
        <v>33</v>
      </c>
      <c r="S105" s="159">
        <v>24</v>
      </c>
      <c r="T105" s="160">
        <v>9</v>
      </c>
    </row>
    <row r="106" spans="1:20" s="17" customFormat="1" ht="9">
      <c r="A106" s="113" t="s">
        <v>177</v>
      </c>
      <c r="B106" s="112" t="s">
        <v>178</v>
      </c>
      <c r="C106" s="158">
        <v>633</v>
      </c>
      <c r="D106" s="159">
        <v>322</v>
      </c>
      <c r="E106" s="160">
        <v>311</v>
      </c>
      <c r="F106" s="158">
        <v>471</v>
      </c>
      <c r="G106" s="159">
        <v>227</v>
      </c>
      <c r="H106" s="160">
        <v>244</v>
      </c>
      <c r="I106" s="161">
        <v>86</v>
      </c>
      <c r="J106" s="159">
        <v>48</v>
      </c>
      <c r="K106" s="160">
        <v>38</v>
      </c>
      <c r="L106" s="162">
        <v>14</v>
      </c>
      <c r="M106" s="159">
        <v>6</v>
      </c>
      <c r="N106" s="160">
        <v>8</v>
      </c>
      <c r="O106" s="162">
        <v>30</v>
      </c>
      <c r="P106" s="159">
        <v>16</v>
      </c>
      <c r="Q106" s="160">
        <v>14</v>
      </c>
      <c r="R106" s="162">
        <v>32</v>
      </c>
      <c r="S106" s="159">
        <v>25</v>
      </c>
      <c r="T106" s="160">
        <v>7</v>
      </c>
    </row>
    <row r="107" spans="1:20" s="17" customFormat="1" ht="9">
      <c r="A107" s="113" t="s">
        <v>179</v>
      </c>
      <c r="B107" s="112" t="s">
        <v>180</v>
      </c>
      <c r="C107" s="158">
        <v>627</v>
      </c>
      <c r="D107" s="159">
        <v>322</v>
      </c>
      <c r="E107" s="160">
        <v>305</v>
      </c>
      <c r="F107" s="158">
        <v>444</v>
      </c>
      <c r="G107" s="159">
        <v>215</v>
      </c>
      <c r="H107" s="160">
        <v>229</v>
      </c>
      <c r="I107" s="161">
        <v>97</v>
      </c>
      <c r="J107" s="159">
        <v>58</v>
      </c>
      <c r="K107" s="160">
        <v>39</v>
      </c>
      <c r="L107" s="162">
        <v>22</v>
      </c>
      <c r="M107" s="159">
        <v>14</v>
      </c>
      <c r="N107" s="160">
        <v>8</v>
      </c>
      <c r="O107" s="162">
        <v>23</v>
      </c>
      <c r="P107" s="159">
        <v>14</v>
      </c>
      <c r="Q107" s="160">
        <v>9</v>
      </c>
      <c r="R107" s="162">
        <v>41</v>
      </c>
      <c r="S107" s="159">
        <v>21</v>
      </c>
      <c r="T107" s="160">
        <v>20</v>
      </c>
    </row>
    <row r="108" spans="1:20" s="17" customFormat="1" ht="6.75" customHeight="1">
      <c r="A108" s="113"/>
      <c r="B108" s="112"/>
      <c r="C108" s="120"/>
      <c r="D108" s="131"/>
      <c r="E108" s="128"/>
      <c r="F108" s="120"/>
      <c r="G108" s="131"/>
      <c r="H108" s="128"/>
      <c r="I108" s="16"/>
      <c r="J108" s="131"/>
      <c r="K108" s="128"/>
      <c r="L108" s="134"/>
      <c r="M108" s="131"/>
      <c r="N108" s="128"/>
      <c r="O108" s="134"/>
      <c r="P108" s="131"/>
      <c r="Q108" s="128"/>
      <c r="R108" s="134"/>
      <c r="S108" s="131"/>
      <c r="T108" s="128"/>
    </row>
    <row r="109" spans="1:20" s="17" customFormat="1" ht="9">
      <c r="A109" s="111" t="s">
        <v>181</v>
      </c>
      <c r="B109" s="115" t="s">
        <v>182</v>
      </c>
      <c r="C109" s="121">
        <f>SUM(C110:C114)</f>
        <v>2414</v>
      </c>
      <c r="D109" s="132">
        <f>SUM(D110:D114)</f>
        <v>1149</v>
      </c>
      <c r="E109" s="129">
        <f>SUM(E110:E114)</f>
        <v>1265</v>
      </c>
      <c r="F109" s="121">
        <f aca="true" t="shared" si="16" ref="F109:T109">SUM(F110:F114)</f>
        <v>1731</v>
      </c>
      <c r="G109" s="132">
        <f t="shared" si="16"/>
        <v>798</v>
      </c>
      <c r="H109" s="129">
        <f t="shared" si="16"/>
        <v>933</v>
      </c>
      <c r="I109" s="37">
        <f t="shared" si="16"/>
        <v>360</v>
      </c>
      <c r="J109" s="132">
        <f t="shared" si="16"/>
        <v>169</v>
      </c>
      <c r="K109" s="129">
        <f t="shared" si="16"/>
        <v>191</v>
      </c>
      <c r="L109" s="135">
        <f t="shared" si="16"/>
        <v>84</v>
      </c>
      <c r="M109" s="132">
        <f t="shared" si="16"/>
        <v>44</v>
      </c>
      <c r="N109" s="129">
        <f t="shared" si="16"/>
        <v>40</v>
      </c>
      <c r="O109" s="135">
        <f t="shared" si="16"/>
        <v>101</v>
      </c>
      <c r="P109" s="132">
        <f t="shared" si="16"/>
        <v>61</v>
      </c>
      <c r="Q109" s="129">
        <f t="shared" si="16"/>
        <v>40</v>
      </c>
      <c r="R109" s="135">
        <f t="shared" si="16"/>
        <v>138</v>
      </c>
      <c r="S109" s="132">
        <f t="shared" si="16"/>
        <v>77</v>
      </c>
      <c r="T109" s="129">
        <f t="shared" si="16"/>
        <v>61</v>
      </c>
    </row>
    <row r="110" spans="1:20" s="17" customFormat="1" ht="9">
      <c r="A110" s="113" t="s">
        <v>183</v>
      </c>
      <c r="B110" s="112" t="s">
        <v>184</v>
      </c>
      <c r="C110" s="158">
        <v>567</v>
      </c>
      <c r="D110" s="159">
        <v>273</v>
      </c>
      <c r="E110" s="160">
        <v>294</v>
      </c>
      <c r="F110" s="158">
        <v>428</v>
      </c>
      <c r="G110" s="159">
        <v>205</v>
      </c>
      <c r="H110" s="160">
        <v>223</v>
      </c>
      <c r="I110" s="161">
        <v>76</v>
      </c>
      <c r="J110" s="159">
        <v>33</v>
      </c>
      <c r="K110" s="160">
        <v>43</v>
      </c>
      <c r="L110" s="162">
        <v>15</v>
      </c>
      <c r="M110" s="159">
        <v>8</v>
      </c>
      <c r="N110" s="160">
        <v>7</v>
      </c>
      <c r="O110" s="162">
        <v>17</v>
      </c>
      <c r="P110" s="159">
        <v>11</v>
      </c>
      <c r="Q110" s="160">
        <v>6</v>
      </c>
      <c r="R110" s="162">
        <v>31</v>
      </c>
      <c r="S110" s="159">
        <v>16</v>
      </c>
      <c r="T110" s="160">
        <v>15</v>
      </c>
    </row>
    <row r="111" spans="1:20" s="17" customFormat="1" ht="9">
      <c r="A111" s="113" t="s">
        <v>185</v>
      </c>
      <c r="B111" s="112" t="s">
        <v>186</v>
      </c>
      <c r="C111" s="158">
        <v>579</v>
      </c>
      <c r="D111" s="159">
        <v>263</v>
      </c>
      <c r="E111" s="160">
        <v>316</v>
      </c>
      <c r="F111" s="158">
        <v>409</v>
      </c>
      <c r="G111" s="159">
        <v>180</v>
      </c>
      <c r="H111" s="160">
        <v>229</v>
      </c>
      <c r="I111" s="161">
        <v>88</v>
      </c>
      <c r="J111" s="159">
        <v>40</v>
      </c>
      <c r="K111" s="160">
        <v>48</v>
      </c>
      <c r="L111" s="162">
        <v>28</v>
      </c>
      <c r="M111" s="159">
        <v>14</v>
      </c>
      <c r="N111" s="160">
        <v>14</v>
      </c>
      <c r="O111" s="162">
        <v>24</v>
      </c>
      <c r="P111" s="159">
        <v>13</v>
      </c>
      <c r="Q111" s="160">
        <v>11</v>
      </c>
      <c r="R111" s="162">
        <v>30</v>
      </c>
      <c r="S111" s="159">
        <v>16</v>
      </c>
      <c r="T111" s="160">
        <v>14</v>
      </c>
    </row>
    <row r="112" spans="1:20" s="17" customFormat="1" ht="9">
      <c r="A112" s="113" t="s">
        <v>187</v>
      </c>
      <c r="B112" s="112" t="s">
        <v>188</v>
      </c>
      <c r="C112" s="158">
        <v>485</v>
      </c>
      <c r="D112" s="159">
        <v>246</v>
      </c>
      <c r="E112" s="160">
        <v>239</v>
      </c>
      <c r="F112" s="158">
        <v>351</v>
      </c>
      <c r="G112" s="159">
        <v>173</v>
      </c>
      <c r="H112" s="160">
        <v>178</v>
      </c>
      <c r="I112" s="161">
        <v>72</v>
      </c>
      <c r="J112" s="159">
        <v>35</v>
      </c>
      <c r="K112" s="160">
        <v>37</v>
      </c>
      <c r="L112" s="162">
        <v>16</v>
      </c>
      <c r="M112" s="159">
        <v>9</v>
      </c>
      <c r="N112" s="160">
        <v>7</v>
      </c>
      <c r="O112" s="162">
        <v>19</v>
      </c>
      <c r="P112" s="159">
        <v>11</v>
      </c>
      <c r="Q112" s="160">
        <v>8</v>
      </c>
      <c r="R112" s="162">
        <v>27</v>
      </c>
      <c r="S112" s="159">
        <v>18</v>
      </c>
      <c r="T112" s="160">
        <v>9</v>
      </c>
    </row>
    <row r="113" spans="1:20" s="17" customFormat="1" ht="9">
      <c r="A113" s="113" t="s">
        <v>189</v>
      </c>
      <c r="B113" s="112" t="s">
        <v>190</v>
      </c>
      <c r="C113" s="158">
        <v>408</v>
      </c>
      <c r="D113" s="159">
        <v>199</v>
      </c>
      <c r="E113" s="160">
        <v>209</v>
      </c>
      <c r="F113" s="158">
        <v>284</v>
      </c>
      <c r="G113" s="159">
        <v>132</v>
      </c>
      <c r="H113" s="160">
        <v>152</v>
      </c>
      <c r="I113" s="161">
        <v>61</v>
      </c>
      <c r="J113" s="159">
        <v>29</v>
      </c>
      <c r="K113" s="160">
        <v>32</v>
      </c>
      <c r="L113" s="162">
        <v>13</v>
      </c>
      <c r="M113" s="159">
        <v>6</v>
      </c>
      <c r="N113" s="160">
        <v>7</v>
      </c>
      <c r="O113" s="162">
        <v>26</v>
      </c>
      <c r="P113" s="159">
        <v>21</v>
      </c>
      <c r="Q113" s="160">
        <v>5</v>
      </c>
      <c r="R113" s="162">
        <v>24</v>
      </c>
      <c r="S113" s="159">
        <v>11</v>
      </c>
      <c r="T113" s="160">
        <v>13</v>
      </c>
    </row>
    <row r="114" spans="1:20" s="17" customFormat="1" ht="9">
      <c r="A114" s="113" t="s">
        <v>191</v>
      </c>
      <c r="B114" s="112" t="s">
        <v>192</v>
      </c>
      <c r="C114" s="158">
        <v>375</v>
      </c>
      <c r="D114" s="159">
        <v>168</v>
      </c>
      <c r="E114" s="160">
        <v>207</v>
      </c>
      <c r="F114" s="158">
        <v>259</v>
      </c>
      <c r="G114" s="159">
        <v>108</v>
      </c>
      <c r="H114" s="160">
        <v>151</v>
      </c>
      <c r="I114" s="161">
        <v>63</v>
      </c>
      <c r="J114" s="159">
        <v>32</v>
      </c>
      <c r="K114" s="160">
        <v>31</v>
      </c>
      <c r="L114" s="162">
        <v>12</v>
      </c>
      <c r="M114" s="159">
        <v>7</v>
      </c>
      <c r="N114" s="160">
        <v>5</v>
      </c>
      <c r="O114" s="162">
        <v>15</v>
      </c>
      <c r="P114" s="159">
        <v>5</v>
      </c>
      <c r="Q114" s="160">
        <v>10</v>
      </c>
      <c r="R114" s="162">
        <v>26</v>
      </c>
      <c r="S114" s="159">
        <v>16</v>
      </c>
      <c r="T114" s="160">
        <v>10</v>
      </c>
    </row>
    <row r="115" spans="1:20" s="17" customFormat="1" ht="6.75" customHeight="1">
      <c r="A115" s="113"/>
      <c r="B115" s="112"/>
      <c r="C115" s="120"/>
      <c r="D115" s="131"/>
      <c r="E115" s="128"/>
      <c r="F115" s="120"/>
      <c r="G115" s="131"/>
      <c r="H115" s="128"/>
      <c r="I115" s="16"/>
      <c r="J115" s="131"/>
      <c r="K115" s="128"/>
      <c r="L115" s="134"/>
      <c r="M115" s="131"/>
      <c r="N115" s="128"/>
      <c r="O115" s="134"/>
      <c r="P115" s="131"/>
      <c r="Q115" s="128"/>
      <c r="R115" s="134"/>
      <c r="S115" s="131"/>
      <c r="T115" s="128"/>
    </row>
    <row r="116" spans="1:20" s="17" customFormat="1" ht="9">
      <c r="A116" s="111" t="s">
        <v>193</v>
      </c>
      <c r="B116" s="115" t="s">
        <v>194</v>
      </c>
      <c r="C116" s="121">
        <f>SUM(C117:C121)</f>
        <v>1277</v>
      </c>
      <c r="D116" s="132">
        <f>SUM(D117:D121)</f>
        <v>581</v>
      </c>
      <c r="E116" s="129">
        <f>SUM(E117:E121)</f>
        <v>696</v>
      </c>
      <c r="F116" s="121">
        <f aca="true" t="shared" si="17" ref="F116:T116">SUM(F117:F121)</f>
        <v>880</v>
      </c>
      <c r="G116" s="132">
        <f t="shared" si="17"/>
        <v>392</v>
      </c>
      <c r="H116" s="129">
        <f t="shared" si="17"/>
        <v>488</v>
      </c>
      <c r="I116" s="37">
        <f t="shared" si="17"/>
        <v>206</v>
      </c>
      <c r="J116" s="132">
        <f t="shared" si="17"/>
        <v>101</v>
      </c>
      <c r="K116" s="129">
        <f t="shared" si="17"/>
        <v>105</v>
      </c>
      <c r="L116" s="135">
        <f t="shared" si="17"/>
        <v>51</v>
      </c>
      <c r="M116" s="132">
        <f t="shared" si="17"/>
        <v>28</v>
      </c>
      <c r="N116" s="129">
        <f t="shared" si="17"/>
        <v>23</v>
      </c>
      <c r="O116" s="135">
        <f t="shared" si="17"/>
        <v>57</v>
      </c>
      <c r="P116" s="132">
        <f t="shared" si="17"/>
        <v>26</v>
      </c>
      <c r="Q116" s="129">
        <f t="shared" si="17"/>
        <v>31</v>
      </c>
      <c r="R116" s="135">
        <f t="shared" si="17"/>
        <v>83</v>
      </c>
      <c r="S116" s="132">
        <f t="shared" si="17"/>
        <v>34</v>
      </c>
      <c r="T116" s="129">
        <f t="shared" si="17"/>
        <v>49</v>
      </c>
    </row>
    <row r="117" spans="1:20" s="17" customFormat="1" ht="9">
      <c r="A117" s="113" t="s">
        <v>195</v>
      </c>
      <c r="B117" s="112" t="s">
        <v>196</v>
      </c>
      <c r="C117" s="158">
        <v>298</v>
      </c>
      <c r="D117" s="159">
        <v>142</v>
      </c>
      <c r="E117" s="160">
        <v>156</v>
      </c>
      <c r="F117" s="158">
        <v>204</v>
      </c>
      <c r="G117" s="159">
        <v>97</v>
      </c>
      <c r="H117" s="160">
        <v>107</v>
      </c>
      <c r="I117" s="161">
        <v>43</v>
      </c>
      <c r="J117" s="159">
        <v>21</v>
      </c>
      <c r="K117" s="160">
        <v>22</v>
      </c>
      <c r="L117" s="162">
        <v>13</v>
      </c>
      <c r="M117" s="159">
        <v>7</v>
      </c>
      <c r="N117" s="160">
        <v>6</v>
      </c>
      <c r="O117" s="162">
        <v>14</v>
      </c>
      <c r="P117" s="159">
        <v>7</v>
      </c>
      <c r="Q117" s="160">
        <v>7</v>
      </c>
      <c r="R117" s="162">
        <v>24</v>
      </c>
      <c r="S117" s="159">
        <v>10</v>
      </c>
      <c r="T117" s="160">
        <v>14</v>
      </c>
    </row>
    <row r="118" spans="1:20" s="17" customFormat="1" ht="9">
      <c r="A118" s="113" t="s">
        <v>197</v>
      </c>
      <c r="B118" s="112" t="s">
        <v>198</v>
      </c>
      <c r="C118" s="158">
        <v>306</v>
      </c>
      <c r="D118" s="159">
        <v>130</v>
      </c>
      <c r="E118" s="160">
        <v>176</v>
      </c>
      <c r="F118" s="158">
        <v>212</v>
      </c>
      <c r="G118" s="159">
        <v>87</v>
      </c>
      <c r="H118" s="160">
        <v>125</v>
      </c>
      <c r="I118" s="161">
        <v>62</v>
      </c>
      <c r="J118" s="159">
        <v>29</v>
      </c>
      <c r="K118" s="160">
        <v>33</v>
      </c>
      <c r="L118" s="162">
        <v>7</v>
      </c>
      <c r="M118" s="159">
        <v>4</v>
      </c>
      <c r="N118" s="160">
        <v>3</v>
      </c>
      <c r="O118" s="162">
        <v>12</v>
      </c>
      <c r="P118" s="159">
        <v>4</v>
      </c>
      <c r="Q118" s="160">
        <v>8</v>
      </c>
      <c r="R118" s="162">
        <v>13</v>
      </c>
      <c r="S118" s="159">
        <v>6</v>
      </c>
      <c r="T118" s="160">
        <v>7</v>
      </c>
    </row>
    <row r="119" spans="1:20" s="17" customFormat="1" ht="9">
      <c r="A119" s="113" t="s">
        <v>199</v>
      </c>
      <c r="B119" s="112" t="s">
        <v>200</v>
      </c>
      <c r="C119" s="158">
        <v>216</v>
      </c>
      <c r="D119" s="159">
        <v>93</v>
      </c>
      <c r="E119" s="160">
        <v>123</v>
      </c>
      <c r="F119" s="158">
        <v>147</v>
      </c>
      <c r="G119" s="159">
        <v>65</v>
      </c>
      <c r="H119" s="160">
        <v>82</v>
      </c>
      <c r="I119" s="161">
        <v>32</v>
      </c>
      <c r="J119" s="159">
        <v>13</v>
      </c>
      <c r="K119" s="160">
        <v>19</v>
      </c>
      <c r="L119" s="162">
        <v>12</v>
      </c>
      <c r="M119" s="159">
        <v>5</v>
      </c>
      <c r="N119" s="160">
        <v>7</v>
      </c>
      <c r="O119" s="162">
        <v>7</v>
      </c>
      <c r="P119" s="159">
        <v>3</v>
      </c>
      <c r="Q119" s="160">
        <v>4</v>
      </c>
      <c r="R119" s="162">
        <v>18</v>
      </c>
      <c r="S119" s="159">
        <v>7</v>
      </c>
      <c r="T119" s="160">
        <v>11</v>
      </c>
    </row>
    <row r="120" spans="1:20" s="17" customFormat="1" ht="9">
      <c r="A120" s="113" t="s">
        <v>201</v>
      </c>
      <c r="B120" s="112" t="s">
        <v>202</v>
      </c>
      <c r="C120" s="158">
        <v>234</v>
      </c>
      <c r="D120" s="159">
        <v>107</v>
      </c>
      <c r="E120" s="160">
        <v>127</v>
      </c>
      <c r="F120" s="158">
        <v>164</v>
      </c>
      <c r="G120" s="159">
        <v>73</v>
      </c>
      <c r="H120" s="160">
        <v>91</v>
      </c>
      <c r="I120" s="161">
        <v>37</v>
      </c>
      <c r="J120" s="159">
        <v>17</v>
      </c>
      <c r="K120" s="160">
        <v>20</v>
      </c>
      <c r="L120" s="162">
        <v>7</v>
      </c>
      <c r="M120" s="159">
        <v>4</v>
      </c>
      <c r="N120" s="160">
        <v>3</v>
      </c>
      <c r="O120" s="162">
        <v>14</v>
      </c>
      <c r="P120" s="159">
        <v>6</v>
      </c>
      <c r="Q120" s="160">
        <v>8</v>
      </c>
      <c r="R120" s="162">
        <v>12</v>
      </c>
      <c r="S120" s="159">
        <v>7</v>
      </c>
      <c r="T120" s="160">
        <v>5</v>
      </c>
    </row>
    <row r="121" spans="1:20" s="17" customFormat="1" ht="9">
      <c r="A121" s="113" t="s">
        <v>203</v>
      </c>
      <c r="B121" s="112" t="s">
        <v>204</v>
      </c>
      <c r="C121" s="158">
        <v>223</v>
      </c>
      <c r="D121" s="159">
        <v>109</v>
      </c>
      <c r="E121" s="160">
        <v>114</v>
      </c>
      <c r="F121" s="158">
        <v>153</v>
      </c>
      <c r="G121" s="159">
        <v>70</v>
      </c>
      <c r="H121" s="160">
        <v>83</v>
      </c>
      <c r="I121" s="161">
        <v>32</v>
      </c>
      <c r="J121" s="159">
        <v>21</v>
      </c>
      <c r="K121" s="160">
        <v>11</v>
      </c>
      <c r="L121" s="162">
        <v>12</v>
      </c>
      <c r="M121" s="159">
        <v>8</v>
      </c>
      <c r="N121" s="160">
        <v>4</v>
      </c>
      <c r="O121" s="162">
        <v>10</v>
      </c>
      <c r="P121" s="159">
        <v>6</v>
      </c>
      <c r="Q121" s="160">
        <v>4</v>
      </c>
      <c r="R121" s="162">
        <v>16</v>
      </c>
      <c r="S121" s="159">
        <v>4</v>
      </c>
      <c r="T121" s="160">
        <v>12</v>
      </c>
    </row>
    <row r="122" spans="1:20" s="17" customFormat="1" ht="6.75" customHeight="1">
      <c r="A122" s="117"/>
      <c r="B122" s="118"/>
      <c r="C122" s="136"/>
      <c r="D122" s="137"/>
      <c r="E122" s="138"/>
      <c r="F122" s="136"/>
      <c r="G122" s="137"/>
      <c r="H122" s="138"/>
      <c r="I122" s="139"/>
      <c r="J122" s="137"/>
      <c r="K122" s="138"/>
      <c r="L122" s="140"/>
      <c r="M122" s="137"/>
      <c r="N122" s="138"/>
      <c r="O122" s="140"/>
      <c r="P122" s="137"/>
      <c r="Q122" s="138"/>
      <c r="R122" s="140"/>
      <c r="S122" s="137"/>
      <c r="T122" s="138"/>
    </row>
    <row r="123" spans="1:20" s="17" customFormat="1" ht="6.75" customHeight="1">
      <c r="A123" s="113"/>
      <c r="B123" s="112"/>
      <c r="C123" s="120"/>
      <c r="D123" s="131"/>
      <c r="E123" s="128"/>
      <c r="F123" s="120"/>
      <c r="G123" s="131"/>
      <c r="H123" s="128"/>
      <c r="I123" s="16"/>
      <c r="J123" s="131"/>
      <c r="K123" s="128"/>
      <c r="L123" s="134"/>
      <c r="M123" s="131"/>
      <c r="N123" s="128"/>
      <c r="O123" s="134"/>
      <c r="P123" s="131"/>
      <c r="Q123" s="128"/>
      <c r="R123" s="134"/>
      <c r="S123" s="131"/>
      <c r="T123" s="128"/>
    </row>
    <row r="124" spans="1:20" s="17" customFormat="1" ht="9">
      <c r="A124" s="111" t="s">
        <v>205</v>
      </c>
      <c r="B124" s="115" t="s">
        <v>206</v>
      </c>
      <c r="C124" s="121">
        <f>SUM(C125:C129)</f>
        <v>742</v>
      </c>
      <c r="D124" s="132">
        <f>SUM(D125:D129)</f>
        <v>290</v>
      </c>
      <c r="E124" s="129">
        <f>SUM(E125:E129)</f>
        <v>452</v>
      </c>
      <c r="F124" s="121">
        <f aca="true" t="shared" si="18" ref="F124:T124">SUM(F125:F129)</f>
        <v>551</v>
      </c>
      <c r="G124" s="132">
        <f t="shared" si="18"/>
        <v>209</v>
      </c>
      <c r="H124" s="129">
        <f t="shared" si="18"/>
        <v>342</v>
      </c>
      <c r="I124" s="37">
        <f t="shared" si="18"/>
        <v>125</v>
      </c>
      <c r="J124" s="132">
        <f t="shared" si="18"/>
        <v>54</v>
      </c>
      <c r="K124" s="129">
        <f t="shared" si="18"/>
        <v>71</v>
      </c>
      <c r="L124" s="135">
        <f t="shared" si="18"/>
        <v>10</v>
      </c>
      <c r="M124" s="132">
        <f t="shared" si="18"/>
        <v>3</v>
      </c>
      <c r="N124" s="129">
        <f t="shared" si="18"/>
        <v>7</v>
      </c>
      <c r="O124" s="135">
        <f t="shared" si="18"/>
        <v>20</v>
      </c>
      <c r="P124" s="132">
        <f t="shared" si="18"/>
        <v>9</v>
      </c>
      <c r="Q124" s="129">
        <f t="shared" si="18"/>
        <v>11</v>
      </c>
      <c r="R124" s="135">
        <f t="shared" si="18"/>
        <v>36</v>
      </c>
      <c r="S124" s="132">
        <f t="shared" si="18"/>
        <v>15</v>
      </c>
      <c r="T124" s="129">
        <f t="shared" si="18"/>
        <v>21</v>
      </c>
    </row>
    <row r="125" spans="1:20" s="17" customFormat="1" ht="9">
      <c r="A125" s="113" t="s">
        <v>207</v>
      </c>
      <c r="B125" s="112" t="s">
        <v>208</v>
      </c>
      <c r="C125" s="158">
        <v>198</v>
      </c>
      <c r="D125" s="159">
        <v>79</v>
      </c>
      <c r="E125" s="160">
        <v>119</v>
      </c>
      <c r="F125" s="158">
        <v>149</v>
      </c>
      <c r="G125" s="159">
        <v>58</v>
      </c>
      <c r="H125" s="160">
        <v>91</v>
      </c>
      <c r="I125" s="161">
        <v>27</v>
      </c>
      <c r="J125" s="159">
        <v>11</v>
      </c>
      <c r="K125" s="160">
        <v>16</v>
      </c>
      <c r="L125" s="162">
        <v>2</v>
      </c>
      <c r="M125" s="159">
        <v>0</v>
      </c>
      <c r="N125" s="160">
        <v>2</v>
      </c>
      <c r="O125" s="162">
        <v>8</v>
      </c>
      <c r="P125" s="159">
        <v>5</v>
      </c>
      <c r="Q125" s="160">
        <v>3</v>
      </c>
      <c r="R125" s="162">
        <v>12</v>
      </c>
      <c r="S125" s="159">
        <v>5</v>
      </c>
      <c r="T125" s="160">
        <v>7</v>
      </c>
    </row>
    <row r="126" spans="1:20" s="17" customFormat="1" ht="9">
      <c r="A126" s="113" t="s">
        <v>209</v>
      </c>
      <c r="B126" s="112" t="s">
        <v>210</v>
      </c>
      <c r="C126" s="158">
        <v>165</v>
      </c>
      <c r="D126" s="159">
        <v>69</v>
      </c>
      <c r="E126" s="160">
        <v>96</v>
      </c>
      <c r="F126" s="158">
        <v>124</v>
      </c>
      <c r="G126" s="159">
        <v>51</v>
      </c>
      <c r="H126" s="160">
        <v>73</v>
      </c>
      <c r="I126" s="161">
        <v>28</v>
      </c>
      <c r="J126" s="159">
        <v>14</v>
      </c>
      <c r="K126" s="160">
        <v>14</v>
      </c>
      <c r="L126" s="162">
        <v>2</v>
      </c>
      <c r="M126" s="159">
        <v>2</v>
      </c>
      <c r="N126" s="160">
        <v>0</v>
      </c>
      <c r="O126" s="162">
        <v>6</v>
      </c>
      <c r="P126" s="159">
        <v>2</v>
      </c>
      <c r="Q126" s="160">
        <v>4</v>
      </c>
      <c r="R126" s="162">
        <v>5</v>
      </c>
      <c r="S126" s="159">
        <v>0</v>
      </c>
      <c r="T126" s="160">
        <v>5</v>
      </c>
    </row>
    <row r="127" spans="1:20" s="17" customFormat="1" ht="9">
      <c r="A127" s="113" t="s">
        <v>211</v>
      </c>
      <c r="B127" s="112" t="s">
        <v>212</v>
      </c>
      <c r="C127" s="158">
        <v>158</v>
      </c>
      <c r="D127" s="159">
        <v>54</v>
      </c>
      <c r="E127" s="160">
        <v>104</v>
      </c>
      <c r="F127" s="158">
        <v>115</v>
      </c>
      <c r="G127" s="159">
        <v>40</v>
      </c>
      <c r="H127" s="160">
        <v>75</v>
      </c>
      <c r="I127" s="161">
        <v>26</v>
      </c>
      <c r="J127" s="159">
        <v>8</v>
      </c>
      <c r="K127" s="160">
        <v>18</v>
      </c>
      <c r="L127" s="162">
        <v>4</v>
      </c>
      <c r="M127" s="159">
        <v>1</v>
      </c>
      <c r="N127" s="160">
        <v>3</v>
      </c>
      <c r="O127" s="162">
        <v>2</v>
      </c>
      <c r="P127" s="159">
        <v>0</v>
      </c>
      <c r="Q127" s="160">
        <v>2</v>
      </c>
      <c r="R127" s="162">
        <v>11</v>
      </c>
      <c r="S127" s="159">
        <v>5</v>
      </c>
      <c r="T127" s="160">
        <v>6</v>
      </c>
    </row>
    <row r="128" spans="1:20" s="17" customFormat="1" ht="9">
      <c r="A128" s="113" t="s">
        <v>213</v>
      </c>
      <c r="B128" s="112" t="s">
        <v>214</v>
      </c>
      <c r="C128" s="158">
        <v>113</v>
      </c>
      <c r="D128" s="159">
        <v>42</v>
      </c>
      <c r="E128" s="160">
        <v>71</v>
      </c>
      <c r="F128" s="158">
        <v>80</v>
      </c>
      <c r="G128" s="159">
        <v>25</v>
      </c>
      <c r="H128" s="160">
        <v>55</v>
      </c>
      <c r="I128" s="161">
        <v>26</v>
      </c>
      <c r="J128" s="159">
        <v>14</v>
      </c>
      <c r="K128" s="160">
        <v>12</v>
      </c>
      <c r="L128" s="162">
        <v>1</v>
      </c>
      <c r="M128" s="159">
        <v>0</v>
      </c>
      <c r="N128" s="160">
        <v>1</v>
      </c>
      <c r="O128" s="162">
        <v>1</v>
      </c>
      <c r="P128" s="159">
        <v>0</v>
      </c>
      <c r="Q128" s="160">
        <v>1</v>
      </c>
      <c r="R128" s="162">
        <v>5</v>
      </c>
      <c r="S128" s="159">
        <v>3</v>
      </c>
      <c r="T128" s="160">
        <v>2</v>
      </c>
    </row>
    <row r="129" spans="1:20" s="17" customFormat="1" ht="9">
      <c r="A129" s="113" t="s">
        <v>215</v>
      </c>
      <c r="B129" s="112" t="s">
        <v>216</v>
      </c>
      <c r="C129" s="158">
        <v>108</v>
      </c>
      <c r="D129" s="159">
        <v>46</v>
      </c>
      <c r="E129" s="160">
        <v>62</v>
      </c>
      <c r="F129" s="158">
        <v>83</v>
      </c>
      <c r="G129" s="159">
        <v>35</v>
      </c>
      <c r="H129" s="160">
        <v>48</v>
      </c>
      <c r="I129" s="161">
        <v>18</v>
      </c>
      <c r="J129" s="159">
        <v>7</v>
      </c>
      <c r="K129" s="160">
        <v>11</v>
      </c>
      <c r="L129" s="162">
        <v>1</v>
      </c>
      <c r="M129" s="159">
        <v>0</v>
      </c>
      <c r="N129" s="160">
        <v>1</v>
      </c>
      <c r="O129" s="162">
        <v>3</v>
      </c>
      <c r="P129" s="159">
        <v>2</v>
      </c>
      <c r="Q129" s="160">
        <v>1</v>
      </c>
      <c r="R129" s="162">
        <v>3</v>
      </c>
      <c r="S129" s="159">
        <v>2</v>
      </c>
      <c r="T129" s="160">
        <v>1</v>
      </c>
    </row>
    <row r="130" spans="1:20" s="17" customFormat="1" ht="6.75" customHeight="1">
      <c r="A130" s="113"/>
      <c r="B130" s="112"/>
      <c r="C130" s="120"/>
      <c r="D130" s="131"/>
      <c r="E130" s="128"/>
      <c r="F130" s="120"/>
      <c r="G130" s="131"/>
      <c r="H130" s="128"/>
      <c r="I130" s="16"/>
      <c r="J130" s="131"/>
      <c r="K130" s="128"/>
      <c r="L130" s="134"/>
      <c r="M130" s="131"/>
      <c r="N130" s="128"/>
      <c r="O130" s="134"/>
      <c r="P130" s="131"/>
      <c r="Q130" s="128"/>
      <c r="R130" s="134"/>
      <c r="S130" s="131"/>
      <c r="T130" s="128"/>
    </row>
    <row r="131" spans="1:20" s="17" customFormat="1" ht="9">
      <c r="A131" s="111" t="s">
        <v>217</v>
      </c>
      <c r="B131" s="115" t="s">
        <v>218</v>
      </c>
      <c r="C131" s="121">
        <f>SUM(C132:C136)</f>
        <v>254</v>
      </c>
      <c r="D131" s="132">
        <f>SUM(D132:D136)</f>
        <v>83</v>
      </c>
      <c r="E131" s="129">
        <f>SUM(E132:E136)</f>
        <v>171</v>
      </c>
      <c r="F131" s="121">
        <f aca="true" t="shared" si="19" ref="F131:T131">SUM(F132:F136)</f>
        <v>195</v>
      </c>
      <c r="G131" s="132">
        <f t="shared" si="19"/>
        <v>54</v>
      </c>
      <c r="H131" s="129">
        <f t="shared" si="19"/>
        <v>141</v>
      </c>
      <c r="I131" s="37">
        <f t="shared" si="19"/>
        <v>33</v>
      </c>
      <c r="J131" s="132">
        <f t="shared" si="19"/>
        <v>15</v>
      </c>
      <c r="K131" s="129">
        <f t="shared" si="19"/>
        <v>18</v>
      </c>
      <c r="L131" s="135">
        <f t="shared" si="19"/>
        <v>7</v>
      </c>
      <c r="M131" s="132">
        <f t="shared" si="19"/>
        <v>6</v>
      </c>
      <c r="N131" s="129">
        <f t="shared" si="19"/>
        <v>1</v>
      </c>
      <c r="O131" s="135">
        <f t="shared" si="19"/>
        <v>11</v>
      </c>
      <c r="P131" s="132">
        <f t="shared" si="19"/>
        <v>4</v>
      </c>
      <c r="Q131" s="129">
        <f t="shared" si="19"/>
        <v>7</v>
      </c>
      <c r="R131" s="135">
        <f t="shared" si="19"/>
        <v>8</v>
      </c>
      <c r="S131" s="132">
        <f t="shared" si="19"/>
        <v>4</v>
      </c>
      <c r="T131" s="129">
        <f t="shared" si="19"/>
        <v>4</v>
      </c>
    </row>
    <row r="132" spans="1:20" s="17" customFormat="1" ht="9">
      <c r="A132" s="113" t="s">
        <v>219</v>
      </c>
      <c r="B132" s="112" t="s">
        <v>220</v>
      </c>
      <c r="C132" s="158">
        <v>82</v>
      </c>
      <c r="D132" s="159">
        <v>31</v>
      </c>
      <c r="E132" s="160">
        <v>51</v>
      </c>
      <c r="F132" s="158">
        <v>61</v>
      </c>
      <c r="G132" s="159">
        <v>19</v>
      </c>
      <c r="H132" s="160">
        <v>42</v>
      </c>
      <c r="I132" s="161">
        <v>13</v>
      </c>
      <c r="J132" s="159">
        <v>8</v>
      </c>
      <c r="K132" s="160">
        <v>5</v>
      </c>
      <c r="L132" s="162">
        <v>2</v>
      </c>
      <c r="M132" s="159">
        <v>2</v>
      </c>
      <c r="N132" s="160">
        <v>0</v>
      </c>
      <c r="O132" s="162">
        <v>1</v>
      </c>
      <c r="P132" s="159">
        <v>0</v>
      </c>
      <c r="Q132" s="160">
        <v>1</v>
      </c>
      <c r="R132" s="162">
        <v>5</v>
      </c>
      <c r="S132" s="159">
        <v>2</v>
      </c>
      <c r="T132" s="160">
        <v>3</v>
      </c>
    </row>
    <row r="133" spans="1:20" s="17" customFormat="1" ht="9">
      <c r="A133" s="113" t="s">
        <v>221</v>
      </c>
      <c r="B133" s="112" t="s">
        <v>222</v>
      </c>
      <c r="C133" s="158">
        <v>68</v>
      </c>
      <c r="D133" s="159">
        <v>22</v>
      </c>
      <c r="E133" s="160">
        <v>46</v>
      </c>
      <c r="F133" s="158">
        <v>55</v>
      </c>
      <c r="G133" s="159">
        <v>13</v>
      </c>
      <c r="H133" s="160">
        <v>42</v>
      </c>
      <c r="I133" s="161">
        <v>5</v>
      </c>
      <c r="J133" s="159">
        <v>4</v>
      </c>
      <c r="K133" s="160">
        <v>1</v>
      </c>
      <c r="L133" s="162">
        <v>2</v>
      </c>
      <c r="M133" s="159">
        <v>1</v>
      </c>
      <c r="N133" s="160">
        <v>1</v>
      </c>
      <c r="O133" s="162">
        <v>4</v>
      </c>
      <c r="P133" s="159">
        <v>2</v>
      </c>
      <c r="Q133" s="160">
        <v>2</v>
      </c>
      <c r="R133" s="162">
        <v>2</v>
      </c>
      <c r="S133" s="159">
        <v>2</v>
      </c>
      <c r="T133" s="160">
        <v>0</v>
      </c>
    </row>
    <row r="134" spans="1:20" s="17" customFormat="1" ht="9">
      <c r="A134" s="113" t="s">
        <v>223</v>
      </c>
      <c r="B134" s="112" t="s">
        <v>224</v>
      </c>
      <c r="C134" s="158">
        <v>49</v>
      </c>
      <c r="D134" s="159">
        <v>16</v>
      </c>
      <c r="E134" s="160">
        <v>33</v>
      </c>
      <c r="F134" s="158">
        <v>37</v>
      </c>
      <c r="G134" s="159">
        <v>12</v>
      </c>
      <c r="H134" s="160">
        <v>25</v>
      </c>
      <c r="I134" s="161">
        <v>6</v>
      </c>
      <c r="J134" s="159">
        <v>2</v>
      </c>
      <c r="K134" s="160">
        <v>4</v>
      </c>
      <c r="L134" s="162">
        <v>1</v>
      </c>
      <c r="M134" s="159">
        <v>1</v>
      </c>
      <c r="N134" s="160">
        <v>0</v>
      </c>
      <c r="O134" s="162">
        <v>4</v>
      </c>
      <c r="P134" s="159">
        <v>1</v>
      </c>
      <c r="Q134" s="160">
        <v>3</v>
      </c>
      <c r="R134" s="162">
        <v>1</v>
      </c>
      <c r="S134" s="159">
        <v>0</v>
      </c>
      <c r="T134" s="160">
        <v>1</v>
      </c>
    </row>
    <row r="135" spans="1:20" s="17" customFormat="1" ht="9">
      <c r="A135" s="113" t="s">
        <v>225</v>
      </c>
      <c r="B135" s="112" t="s">
        <v>226</v>
      </c>
      <c r="C135" s="158">
        <v>28</v>
      </c>
      <c r="D135" s="159">
        <v>10</v>
      </c>
      <c r="E135" s="160">
        <v>18</v>
      </c>
      <c r="F135" s="158">
        <v>22</v>
      </c>
      <c r="G135" s="159">
        <v>7</v>
      </c>
      <c r="H135" s="160">
        <v>15</v>
      </c>
      <c r="I135" s="161">
        <v>4</v>
      </c>
      <c r="J135" s="159">
        <v>1</v>
      </c>
      <c r="K135" s="160">
        <v>3</v>
      </c>
      <c r="L135" s="162">
        <v>2</v>
      </c>
      <c r="M135" s="159">
        <v>2</v>
      </c>
      <c r="N135" s="160">
        <v>0</v>
      </c>
      <c r="O135" s="162">
        <v>0</v>
      </c>
      <c r="P135" s="159">
        <v>0</v>
      </c>
      <c r="Q135" s="160">
        <v>0</v>
      </c>
      <c r="R135" s="162">
        <v>0</v>
      </c>
      <c r="S135" s="159">
        <v>0</v>
      </c>
      <c r="T135" s="160">
        <v>0</v>
      </c>
    </row>
    <row r="136" spans="1:20" s="17" customFormat="1" ht="9">
      <c r="A136" s="113" t="s">
        <v>227</v>
      </c>
      <c r="B136" s="112" t="s">
        <v>228</v>
      </c>
      <c r="C136" s="158">
        <v>27</v>
      </c>
      <c r="D136" s="159">
        <v>4</v>
      </c>
      <c r="E136" s="160">
        <v>23</v>
      </c>
      <c r="F136" s="158">
        <v>20</v>
      </c>
      <c r="G136" s="159">
        <v>3</v>
      </c>
      <c r="H136" s="160">
        <v>17</v>
      </c>
      <c r="I136" s="161">
        <v>5</v>
      </c>
      <c r="J136" s="159">
        <v>0</v>
      </c>
      <c r="K136" s="160">
        <v>5</v>
      </c>
      <c r="L136" s="162">
        <v>0</v>
      </c>
      <c r="M136" s="159">
        <v>0</v>
      </c>
      <c r="N136" s="160">
        <v>0</v>
      </c>
      <c r="O136" s="162">
        <v>2</v>
      </c>
      <c r="P136" s="159">
        <v>1</v>
      </c>
      <c r="Q136" s="160">
        <v>1</v>
      </c>
      <c r="R136" s="162">
        <v>0</v>
      </c>
      <c r="S136" s="159">
        <v>0</v>
      </c>
      <c r="T136" s="160">
        <v>0</v>
      </c>
    </row>
    <row r="137" spans="1:20" s="17" customFormat="1" ht="6.75" customHeight="1">
      <c r="A137" s="113"/>
      <c r="B137" s="112"/>
      <c r="C137" s="120"/>
      <c r="D137" s="131"/>
      <c r="E137" s="128"/>
      <c r="F137" s="120"/>
      <c r="G137" s="131"/>
      <c r="H137" s="128"/>
      <c r="I137" s="16"/>
      <c r="J137" s="131"/>
      <c r="K137" s="128"/>
      <c r="L137" s="134"/>
      <c r="M137" s="131"/>
      <c r="N137" s="128"/>
      <c r="O137" s="134"/>
      <c r="P137" s="131"/>
      <c r="Q137" s="128"/>
      <c r="R137" s="134"/>
      <c r="S137" s="131"/>
      <c r="T137" s="128"/>
    </row>
    <row r="138" spans="1:20" s="17" customFormat="1" ht="9">
      <c r="A138" s="111" t="s">
        <v>229</v>
      </c>
      <c r="B138" s="115" t="s">
        <v>230</v>
      </c>
      <c r="C138" s="121">
        <f>SUM(C139:C143)</f>
        <v>83</v>
      </c>
      <c r="D138" s="132">
        <f>SUM(D139:D143)</f>
        <v>27</v>
      </c>
      <c r="E138" s="129">
        <f>SUM(E139:E143)</f>
        <v>56</v>
      </c>
      <c r="F138" s="121">
        <f aca="true" t="shared" si="20" ref="F138:T138">SUM(F139:F143)</f>
        <v>77</v>
      </c>
      <c r="G138" s="132">
        <f t="shared" si="20"/>
        <v>24</v>
      </c>
      <c r="H138" s="129">
        <f t="shared" si="20"/>
        <v>53</v>
      </c>
      <c r="I138" s="37">
        <f t="shared" si="20"/>
        <v>5</v>
      </c>
      <c r="J138" s="132">
        <f t="shared" si="20"/>
        <v>3</v>
      </c>
      <c r="K138" s="129">
        <f t="shared" si="20"/>
        <v>2</v>
      </c>
      <c r="L138" s="135">
        <f t="shared" si="20"/>
        <v>0</v>
      </c>
      <c r="M138" s="132">
        <f t="shared" si="20"/>
        <v>0</v>
      </c>
      <c r="N138" s="129">
        <f t="shared" si="20"/>
        <v>0</v>
      </c>
      <c r="O138" s="135">
        <f t="shared" si="20"/>
        <v>0</v>
      </c>
      <c r="P138" s="132">
        <f t="shared" si="20"/>
        <v>0</v>
      </c>
      <c r="Q138" s="129">
        <f t="shared" si="20"/>
        <v>0</v>
      </c>
      <c r="R138" s="135">
        <f t="shared" si="20"/>
        <v>1</v>
      </c>
      <c r="S138" s="132">
        <f t="shared" si="20"/>
        <v>0</v>
      </c>
      <c r="T138" s="129">
        <f t="shared" si="20"/>
        <v>1</v>
      </c>
    </row>
    <row r="139" spans="1:20" s="17" customFormat="1" ht="9">
      <c r="A139" s="113" t="s">
        <v>231</v>
      </c>
      <c r="B139" s="112" t="s">
        <v>232</v>
      </c>
      <c r="C139" s="158">
        <v>22</v>
      </c>
      <c r="D139" s="159">
        <v>7</v>
      </c>
      <c r="E139" s="160">
        <v>15</v>
      </c>
      <c r="F139" s="158">
        <v>22</v>
      </c>
      <c r="G139" s="159">
        <v>7</v>
      </c>
      <c r="H139" s="160">
        <v>15</v>
      </c>
      <c r="I139" s="161">
        <v>0</v>
      </c>
      <c r="J139" s="159">
        <v>0</v>
      </c>
      <c r="K139" s="160">
        <v>0</v>
      </c>
      <c r="L139" s="162">
        <v>0</v>
      </c>
      <c r="M139" s="159">
        <v>0</v>
      </c>
      <c r="N139" s="160">
        <v>0</v>
      </c>
      <c r="O139" s="162">
        <v>0</v>
      </c>
      <c r="P139" s="159">
        <v>0</v>
      </c>
      <c r="Q139" s="160">
        <v>0</v>
      </c>
      <c r="R139" s="162">
        <v>0</v>
      </c>
      <c r="S139" s="159">
        <v>0</v>
      </c>
      <c r="T139" s="160">
        <v>0</v>
      </c>
    </row>
    <row r="140" spans="1:20" s="17" customFormat="1" ht="9">
      <c r="A140" s="113" t="s">
        <v>233</v>
      </c>
      <c r="B140" s="112" t="s">
        <v>234</v>
      </c>
      <c r="C140" s="158">
        <v>24</v>
      </c>
      <c r="D140" s="159">
        <v>9</v>
      </c>
      <c r="E140" s="160">
        <v>15</v>
      </c>
      <c r="F140" s="158">
        <v>18</v>
      </c>
      <c r="G140" s="159">
        <v>6</v>
      </c>
      <c r="H140" s="160">
        <v>12</v>
      </c>
      <c r="I140" s="161">
        <v>5</v>
      </c>
      <c r="J140" s="159">
        <v>3</v>
      </c>
      <c r="K140" s="160">
        <v>2</v>
      </c>
      <c r="L140" s="162">
        <v>0</v>
      </c>
      <c r="M140" s="159">
        <v>0</v>
      </c>
      <c r="N140" s="160">
        <v>0</v>
      </c>
      <c r="O140" s="162">
        <v>0</v>
      </c>
      <c r="P140" s="159">
        <v>0</v>
      </c>
      <c r="Q140" s="160">
        <v>0</v>
      </c>
      <c r="R140" s="162">
        <v>1</v>
      </c>
      <c r="S140" s="159">
        <v>0</v>
      </c>
      <c r="T140" s="160">
        <v>1</v>
      </c>
    </row>
    <row r="141" spans="1:20" s="17" customFormat="1" ht="9">
      <c r="A141" s="113" t="s">
        <v>235</v>
      </c>
      <c r="B141" s="112" t="s">
        <v>236</v>
      </c>
      <c r="C141" s="158">
        <v>22</v>
      </c>
      <c r="D141" s="159">
        <v>6</v>
      </c>
      <c r="E141" s="160">
        <v>16</v>
      </c>
      <c r="F141" s="158">
        <v>22</v>
      </c>
      <c r="G141" s="159">
        <v>6</v>
      </c>
      <c r="H141" s="160">
        <v>16</v>
      </c>
      <c r="I141" s="161">
        <v>0</v>
      </c>
      <c r="J141" s="159">
        <v>0</v>
      </c>
      <c r="K141" s="160">
        <v>0</v>
      </c>
      <c r="L141" s="162">
        <v>0</v>
      </c>
      <c r="M141" s="159">
        <v>0</v>
      </c>
      <c r="N141" s="160">
        <v>0</v>
      </c>
      <c r="O141" s="162">
        <v>0</v>
      </c>
      <c r="P141" s="159">
        <v>0</v>
      </c>
      <c r="Q141" s="160">
        <v>0</v>
      </c>
      <c r="R141" s="162">
        <v>0</v>
      </c>
      <c r="S141" s="159">
        <v>0</v>
      </c>
      <c r="T141" s="160">
        <v>0</v>
      </c>
    </row>
    <row r="142" spans="1:20" s="17" customFormat="1" ht="9">
      <c r="A142" s="113" t="s">
        <v>237</v>
      </c>
      <c r="B142" s="112" t="s">
        <v>238</v>
      </c>
      <c r="C142" s="158">
        <v>10</v>
      </c>
      <c r="D142" s="159">
        <v>4</v>
      </c>
      <c r="E142" s="160">
        <v>6</v>
      </c>
      <c r="F142" s="158">
        <v>10</v>
      </c>
      <c r="G142" s="159">
        <v>4</v>
      </c>
      <c r="H142" s="160">
        <v>6</v>
      </c>
      <c r="I142" s="161">
        <v>0</v>
      </c>
      <c r="J142" s="159">
        <v>0</v>
      </c>
      <c r="K142" s="160">
        <v>0</v>
      </c>
      <c r="L142" s="162">
        <v>0</v>
      </c>
      <c r="M142" s="159">
        <v>0</v>
      </c>
      <c r="N142" s="160">
        <v>0</v>
      </c>
      <c r="O142" s="162">
        <v>0</v>
      </c>
      <c r="P142" s="159">
        <v>0</v>
      </c>
      <c r="Q142" s="160">
        <v>0</v>
      </c>
      <c r="R142" s="162">
        <v>0</v>
      </c>
      <c r="S142" s="159">
        <v>0</v>
      </c>
      <c r="T142" s="160">
        <v>0</v>
      </c>
    </row>
    <row r="143" spans="1:20" s="17" customFormat="1" ht="9">
      <c r="A143" s="113" t="s">
        <v>239</v>
      </c>
      <c r="B143" s="112" t="s">
        <v>240</v>
      </c>
      <c r="C143" s="158">
        <v>5</v>
      </c>
      <c r="D143" s="159">
        <v>1</v>
      </c>
      <c r="E143" s="160">
        <v>4</v>
      </c>
      <c r="F143" s="158">
        <v>5</v>
      </c>
      <c r="G143" s="159">
        <v>1</v>
      </c>
      <c r="H143" s="160">
        <v>4</v>
      </c>
      <c r="I143" s="161">
        <v>0</v>
      </c>
      <c r="J143" s="159">
        <v>0</v>
      </c>
      <c r="K143" s="160">
        <v>0</v>
      </c>
      <c r="L143" s="162">
        <v>0</v>
      </c>
      <c r="M143" s="159">
        <v>0</v>
      </c>
      <c r="N143" s="160">
        <v>0</v>
      </c>
      <c r="O143" s="162">
        <v>0</v>
      </c>
      <c r="P143" s="159">
        <v>0</v>
      </c>
      <c r="Q143" s="160">
        <v>0</v>
      </c>
      <c r="R143" s="162">
        <v>0</v>
      </c>
      <c r="S143" s="159">
        <v>0</v>
      </c>
      <c r="T143" s="160">
        <v>0</v>
      </c>
    </row>
    <row r="144" spans="1:20" s="17" customFormat="1" ht="9">
      <c r="A144" s="113"/>
      <c r="B144" s="112"/>
      <c r="C144" s="120"/>
      <c r="D144" s="131"/>
      <c r="E144" s="128"/>
      <c r="F144" s="120"/>
      <c r="G144" s="131"/>
      <c r="H144" s="128"/>
      <c r="I144" s="16"/>
      <c r="J144" s="131"/>
      <c r="K144" s="128"/>
      <c r="L144" s="134"/>
      <c r="M144" s="131"/>
      <c r="N144" s="128"/>
      <c r="O144" s="134"/>
      <c r="P144" s="131"/>
      <c r="Q144" s="128"/>
      <c r="R144" s="134"/>
      <c r="S144" s="131"/>
      <c r="T144" s="128"/>
    </row>
    <row r="145" spans="1:20" s="17" customFormat="1" ht="9">
      <c r="A145" s="111" t="s">
        <v>241</v>
      </c>
      <c r="B145" s="115" t="s">
        <v>242</v>
      </c>
      <c r="C145" s="121">
        <f>SUM(C146:C150)</f>
        <v>19</v>
      </c>
      <c r="D145" s="132">
        <f>SUM(D146:D150)</f>
        <v>10</v>
      </c>
      <c r="E145" s="129">
        <f>SUM(E146:E150)</f>
        <v>9</v>
      </c>
      <c r="F145" s="121">
        <f aca="true" t="shared" si="21" ref="F145:T145">SUM(F146:F150)</f>
        <v>17</v>
      </c>
      <c r="G145" s="132">
        <f t="shared" si="21"/>
        <v>9</v>
      </c>
      <c r="H145" s="129">
        <f t="shared" si="21"/>
        <v>8</v>
      </c>
      <c r="I145" s="37">
        <f t="shared" si="21"/>
        <v>2</v>
      </c>
      <c r="J145" s="132">
        <f t="shared" si="21"/>
        <v>1</v>
      </c>
      <c r="K145" s="129">
        <f t="shared" si="21"/>
        <v>1</v>
      </c>
      <c r="L145" s="135">
        <f t="shared" si="21"/>
        <v>0</v>
      </c>
      <c r="M145" s="132">
        <f t="shared" si="21"/>
        <v>0</v>
      </c>
      <c r="N145" s="129">
        <f t="shared" si="21"/>
        <v>0</v>
      </c>
      <c r="O145" s="135">
        <f t="shared" si="21"/>
        <v>0</v>
      </c>
      <c r="P145" s="132">
        <f t="shared" si="21"/>
        <v>0</v>
      </c>
      <c r="Q145" s="129">
        <f t="shared" si="21"/>
        <v>0</v>
      </c>
      <c r="R145" s="135">
        <f t="shared" si="21"/>
        <v>0</v>
      </c>
      <c r="S145" s="132">
        <f t="shared" si="21"/>
        <v>0</v>
      </c>
      <c r="T145" s="129">
        <f t="shared" si="21"/>
        <v>0</v>
      </c>
    </row>
    <row r="146" spans="1:20" s="17" customFormat="1" ht="9">
      <c r="A146" s="113" t="s">
        <v>243</v>
      </c>
      <c r="B146" s="112" t="s">
        <v>244</v>
      </c>
      <c r="C146" s="158">
        <v>11</v>
      </c>
      <c r="D146" s="159">
        <v>6</v>
      </c>
      <c r="E146" s="160">
        <v>5</v>
      </c>
      <c r="F146" s="158">
        <v>10</v>
      </c>
      <c r="G146" s="159">
        <v>6</v>
      </c>
      <c r="H146" s="160">
        <v>4</v>
      </c>
      <c r="I146" s="161">
        <v>1</v>
      </c>
      <c r="J146" s="159">
        <v>0</v>
      </c>
      <c r="K146" s="160">
        <v>1</v>
      </c>
      <c r="L146" s="162">
        <v>0</v>
      </c>
      <c r="M146" s="159">
        <v>0</v>
      </c>
      <c r="N146" s="160">
        <v>0</v>
      </c>
      <c r="O146" s="162">
        <v>0</v>
      </c>
      <c r="P146" s="159">
        <v>0</v>
      </c>
      <c r="Q146" s="160">
        <v>0</v>
      </c>
      <c r="R146" s="162">
        <v>0</v>
      </c>
      <c r="S146" s="159">
        <v>0</v>
      </c>
      <c r="T146" s="160">
        <v>0</v>
      </c>
    </row>
    <row r="147" spans="1:20" s="17" customFormat="1" ht="9">
      <c r="A147" s="113" t="s">
        <v>245</v>
      </c>
      <c r="B147" s="112" t="s">
        <v>246</v>
      </c>
      <c r="C147" s="158">
        <v>3</v>
      </c>
      <c r="D147" s="159">
        <v>2</v>
      </c>
      <c r="E147" s="160">
        <v>1</v>
      </c>
      <c r="F147" s="158">
        <v>2</v>
      </c>
      <c r="G147" s="159">
        <v>1</v>
      </c>
      <c r="H147" s="160">
        <v>1</v>
      </c>
      <c r="I147" s="161">
        <v>1</v>
      </c>
      <c r="J147" s="159">
        <v>1</v>
      </c>
      <c r="K147" s="160">
        <v>0</v>
      </c>
      <c r="L147" s="162">
        <v>0</v>
      </c>
      <c r="M147" s="159">
        <v>0</v>
      </c>
      <c r="N147" s="160">
        <v>0</v>
      </c>
      <c r="O147" s="162">
        <v>0</v>
      </c>
      <c r="P147" s="159">
        <v>0</v>
      </c>
      <c r="Q147" s="160">
        <v>0</v>
      </c>
      <c r="R147" s="162">
        <v>0</v>
      </c>
      <c r="S147" s="159">
        <v>0</v>
      </c>
      <c r="T147" s="160">
        <v>0</v>
      </c>
    </row>
    <row r="148" spans="1:20" s="17" customFormat="1" ht="9">
      <c r="A148" s="113" t="s">
        <v>247</v>
      </c>
      <c r="B148" s="112" t="s">
        <v>248</v>
      </c>
      <c r="C148" s="158">
        <v>2</v>
      </c>
      <c r="D148" s="159">
        <v>1</v>
      </c>
      <c r="E148" s="160">
        <v>1</v>
      </c>
      <c r="F148" s="158">
        <v>2</v>
      </c>
      <c r="G148" s="159">
        <v>1</v>
      </c>
      <c r="H148" s="160">
        <v>1</v>
      </c>
      <c r="I148" s="161">
        <v>0</v>
      </c>
      <c r="J148" s="159">
        <v>0</v>
      </c>
      <c r="K148" s="160">
        <v>0</v>
      </c>
      <c r="L148" s="162">
        <v>0</v>
      </c>
      <c r="M148" s="159">
        <v>0</v>
      </c>
      <c r="N148" s="160">
        <v>0</v>
      </c>
      <c r="O148" s="162">
        <v>0</v>
      </c>
      <c r="P148" s="159">
        <v>0</v>
      </c>
      <c r="Q148" s="160">
        <v>0</v>
      </c>
      <c r="R148" s="162">
        <v>0</v>
      </c>
      <c r="S148" s="159">
        <v>0</v>
      </c>
      <c r="T148" s="160">
        <v>0</v>
      </c>
    </row>
    <row r="149" spans="1:20" s="17" customFormat="1" ht="9">
      <c r="A149" s="113" t="s">
        <v>249</v>
      </c>
      <c r="B149" s="112" t="s">
        <v>250</v>
      </c>
      <c r="C149" s="158">
        <v>1</v>
      </c>
      <c r="D149" s="159">
        <v>0</v>
      </c>
      <c r="E149" s="160">
        <v>1</v>
      </c>
      <c r="F149" s="158">
        <v>1</v>
      </c>
      <c r="G149" s="159">
        <v>0</v>
      </c>
      <c r="H149" s="160">
        <v>1</v>
      </c>
      <c r="I149" s="161">
        <v>0</v>
      </c>
      <c r="J149" s="159">
        <v>0</v>
      </c>
      <c r="K149" s="160">
        <v>0</v>
      </c>
      <c r="L149" s="162">
        <v>0</v>
      </c>
      <c r="M149" s="159">
        <v>0</v>
      </c>
      <c r="N149" s="160">
        <v>0</v>
      </c>
      <c r="O149" s="162">
        <v>0</v>
      </c>
      <c r="P149" s="159">
        <v>0</v>
      </c>
      <c r="Q149" s="160">
        <v>0</v>
      </c>
      <c r="R149" s="162">
        <v>0</v>
      </c>
      <c r="S149" s="159">
        <v>0</v>
      </c>
      <c r="T149" s="160">
        <v>0</v>
      </c>
    </row>
    <row r="150" spans="1:20" s="17" customFormat="1" ht="9">
      <c r="A150" s="113" t="s">
        <v>251</v>
      </c>
      <c r="B150" s="112" t="s">
        <v>252</v>
      </c>
      <c r="C150" s="158">
        <v>2</v>
      </c>
      <c r="D150" s="159">
        <v>1</v>
      </c>
      <c r="E150" s="160">
        <v>1</v>
      </c>
      <c r="F150" s="158">
        <v>2</v>
      </c>
      <c r="G150" s="159">
        <v>1</v>
      </c>
      <c r="H150" s="160">
        <v>1</v>
      </c>
      <c r="I150" s="161">
        <v>0</v>
      </c>
      <c r="J150" s="159">
        <v>0</v>
      </c>
      <c r="K150" s="160">
        <v>0</v>
      </c>
      <c r="L150" s="162">
        <v>0</v>
      </c>
      <c r="M150" s="159">
        <v>0</v>
      </c>
      <c r="N150" s="160">
        <v>0</v>
      </c>
      <c r="O150" s="162">
        <v>0</v>
      </c>
      <c r="P150" s="159">
        <v>0</v>
      </c>
      <c r="Q150" s="160">
        <v>0</v>
      </c>
      <c r="R150" s="162">
        <v>0</v>
      </c>
      <c r="S150" s="159">
        <v>0</v>
      </c>
      <c r="T150" s="160">
        <v>0</v>
      </c>
    </row>
    <row r="151" spans="1:20" s="17" customFormat="1" ht="9">
      <c r="A151" s="117"/>
      <c r="B151" s="118"/>
      <c r="C151" s="136"/>
      <c r="D151" s="137"/>
      <c r="E151" s="138"/>
      <c r="F151" s="136"/>
      <c r="G151" s="137"/>
      <c r="H151" s="138"/>
      <c r="I151" s="139"/>
      <c r="J151" s="137"/>
      <c r="K151" s="138"/>
      <c r="L151" s="140"/>
      <c r="M151" s="137"/>
      <c r="N151" s="138"/>
      <c r="O151" s="140"/>
      <c r="P151" s="137"/>
      <c r="Q151" s="138"/>
      <c r="R151" s="140"/>
      <c r="S151" s="137"/>
      <c r="T151" s="138"/>
    </row>
    <row r="152" spans="1:13" ht="9">
      <c r="A152" s="29"/>
      <c r="D152" s="29"/>
      <c r="E152" s="29"/>
      <c r="F152" s="29"/>
      <c r="L152" s="29"/>
      <c r="M152" s="29"/>
    </row>
    <row r="153" spans="1:13" ht="9">
      <c r="A153" s="29"/>
      <c r="D153" s="29"/>
      <c r="E153" s="29"/>
      <c r="F153" s="29"/>
      <c r="L153" s="29"/>
      <c r="M153" s="29"/>
    </row>
    <row r="154" spans="1:13" ht="9">
      <c r="A154" s="29"/>
      <c r="D154" s="29"/>
      <c r="E154" s="29"/>
      <c r="F154" s="29"/>
      <c r="L154" s="29"/>
      <c r="M154" s="29"/>
    </row>
    <row r="155" spans="4:13" ht="9">
      <c r="D155" s="29"/>
      <c r="E155" s="29"/>
      <c r="F155" s="29"/>
      <c r="L155" s="29"/>
      <c r="M155" s="29"/>
    </row>
    <row r="156" spans="4:13" ht="9">
      <c r="D156" s="29"/>
      <c r="E156" s="29"/>
      <c r="F156" s="29"/>
      <c r="L156" s="29"/>
      <c r="M156" s="29"/>
    </row>
  </sheetData>
  <printOptions horizontalCentered="1"/>
  <pageMargins left="1.1811023622047245" right="0.7874015748031497" top="0.7874015748031497" bottom="0.7874015748031497" header="0.2755905511811024" footer="0.2362204724409449"/>
  <pageSetup horizontalDpi="600" verticalDpi="600" orientation="landscape" paperSize="9" scale="80" r:id="rId1"/>
  <rowBreaks count="2" manualBreakCount="2">
    <brk id="65" max="65535" man="1"/>
    <brk id="122" max="655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55"/>
  <sheetViews>
    <sheetView showGridLines="0" workbookViewId="0" topLeftCell="A125">
      <selection activeCell="G115" sqref="G115"/>
    </sheetView>
  </sheetViews>
  <sheetFormatPr defaultColWidth="11.421875" defaultRowHeight="12.75"/>
  <cols>
    <col min="1" max="1" width="9.28125" style="28" customWidth="1"/>
    <col min="2" max="2" width="7.57421875" style="28" customWidth="1"/>
    <col min="3" max="3" width="6.8515625" style="35" customWidth="1"/>
    <col min="4" max="4" width="6.7109375" style="35" customWidth="1"/>
    <col min="5" max="5" width="7.57421875" style="35" customWidth="1"/>
    <col min="6" max="6" width="6.8515625" style="35" customWidth="1"/>
    <col min="7" max="7" width="6.7109375" style="35" customWidth="1"/>
    <col min="8" max="8" width="7.8515625" style="35" customWidth="1"/>
    <col min="9" max="9" width="7.421875" style="35" customWidth="1"/>
    <col min="10" max="10" width="7.8515625" style="35" customWidth="1"/>
    <col min="11" max="11" width="7.57421875" style="35" customWidth="1"/>
    <col min="12" max="12" width="6.8515625" style="35" customWidth="1"/>
    <col min="13" max="13" width="6.7109375" style="35" customWidth="1"/>
    <col min="14" max="14" width="7.57421875" style="35" customWidth="1"/>
    <col min="15" max="15" width="6.8515625" style="35" customWidth="1"/>
    <col min="16" max="16" width="6.7109375" style="35" customWidth="1"/>
    <col min="17" max="17" width="7.57421875" style="35" customWidth="1"/>
    <col min="18" max="18" width="6.8515625" style="35" customWidth="1"/>
    <col min="19" max="19" width="6.7109375" style="35" customWidth="1"/>
    <col min="20" max="16384" width="11.421875" style="29" customWidth="1"/>
  </cols>
  <sheetData>
    <row r="1" spans="1:19" s="12" customFormat="1" ht="12.75">
      <c r="A1" s="19" t="s">
        <v>253</v>
      </c>
      <c r="B1"/>
      <c r="C1" s="1"/>
      <c r="D1" s="1"/>
      <c r="E1" s="1"/>
      <c r="F1" s="10"/>
      <c r="G1" s="10"/>
      <c r="H1" s="10"/>
      <c r="I1" s="10"/>
      <c r="J1" s="10"/>
      <c r="K1" s="1"/>
      <c r="L1" s="1"/>
      <c r="M1" s="1"/>
      <c r="N1" s="10"/>
      <c r="O1" s="10"/>
      <c r="P1" s="10"/>
      <c r="Q1" s="10"/>
      <c r="R1" s="10"/>
      <c r="S1" s="10"/>
    </row>
    <row r="2" spans="1:19" s="2" customFormat="1" ht="11.25">
      <c r="A2" s="141" t="s">
        <v>2</v>
      </c>
      <c r="B2" s="9"/>
      <c r="C2" s="1"/>
      <c r="D2" s="1"/>
      <c r="E2" s="1"/>
      <c r="F2" s="1"/>
      <c r="G2" s="1"/>
      <c r="H2" s="3"/>
      <c r="I2" s="3"/>
      <c r="J2" s="3"/>
      <c r="K2" s="1"/>
      <c r="L2" s="1"/>
      <c r="M2" s="1"/>
      <c r="N2" s="1"/>
      <c r="O2" s="1"/>
      <c r="P2" s="1"/>
      <c r="Q2" s="3"/>
      <c r="R2" s="3"/>
      <c r="S2" s="3"/>
    </row>
    <row r="3" spans="1:19" s="2" customFormat="1" ht="12.75">
      <c r="A3" s="90" t="s">
        <v>4</v>
      </c>
      <c r="B3" s="101" t="s">
        <v>5</v>
      </c>
      <c r="C3" s="102"/>
      <c r="D3" s="105"/>
      <c r="E3" s="103" t="s">
        <v>6</v>
      </c>
      <c r="F3" s="102"/>
      <c r="G3" s="105"/>
      <c r="H3" s="103" t="s">
        <v>7</v>
      </c>
      <c r="I3" s="104"/>
      <c r="J3" s="105"/>
      <c r="K3" s="101" t="s">
        <v>8</v>
      </c>
      <c r="L3" s="103"/>
      <c r="M3" s="105"/>
      <c r="N3" s="103" t="s">
        <v>9</v>
      </c>
      <c r="O3" s="103"/>
      <c r="P3" s="105"/>
      <c r="Q3" s="103" t="s">
        <v>10</v>
      </c>
      <c r="R3" s="103"/>
      <c r="S3" s="105"/>
    </row>
    <row r="4" spans="1:19" s="2" customFormat="1" ht="11.25">
      <c r="A4" s="92" t="s">
        <v>254</v>
      </c>
      <c r="B4" s="142"/>
      <c r="C4" s="93"/>
      <c r="D4" s="148"/>
      <c r="E4" s="93"/>
      <c r="F4" s="123"/>
      <c r="G4" s="106"/>
      <c r="H4" s="89"/>
      <c r="I4" s="125"/>
      <c r="J4" s="94"/>
      <c r="K4" s="154"/>
      <c r="L4" s="123"/>
      <c r="M4" s="106"/>
      <c r="N4" s="93"/>
      <c r="O4" s="123"/>
      <c r="P4" s="106"/>
      <c r="Q4" s="89"/>
      <c r="R4" s="125"/>
      <c r="S4" s="94"/>
    </row>
    <row r="5" spans="1:19" s="1" customFormat="1" ht="11.25">
      <c r="A5" s="95" t="s">
        <v>255</v>
      </c>
      <c r="B5" s="143" t="s">
        <v>14</v>
      </c>
      <c r="C5" s="97" t="s">
        <v>15</v>
      </c>
      <c r="D5" s="149" t="s">
        <v>16</v>
      </c>
      <c r="E5" s="97" t="s">
        <v>14</v>
      </c>
      <c r="F5" s="124" t="s">
        <v>15</v>
      </c>
      <c r="G5" s="108" t="s">
        <v>16</v>
      </c>
      <c r="H5" s="98" t="s">
        <v>14</v>
      </c>
      <c r="I5" s="126" t="s">
        <v>15</v>
      </c>
      <c r="J5" s="107" t="s">
        <v>16</v>
      </c>
      <c r="K5" s="100" t="s">
        <v>14</v>
      </c>
      <c r="L5" s="124" t="s">
        <v>15</v>
      </c>
      <c r="M5" s="108" t="s">
        <v>16</v>
      </c>
      <c r="N5" s="97" t="s">
        <v>14</v>
      </c>
      <c r="O5" s="124" t="s">
        <v>15</v>
      </c>
      <c r="P5" s="108" t="s">
        <v>16</v>
      </c>
      <c r="Q5" s="98" t="s">
        <v>14</v>
      </c>
      <c r="R5" s="126" t="s">
        <v>15</v>
      </c>
      <c r="S5" s="99" t="s">
        <v>16</v>
      </c>
    </row>
    <row r="6" spans="1:19" s="15" customFormat="1" ht="9">
      <c r="A6" s="113"/>
      <c r="B6" s="144"/>
      <c r="C6" s="119"/>
      <c r="D6" s="150"/>
      <c r="E6" s="119"/>
      <c r="F6" s="130"/>
      <c r="G6" s="127"/>
      <c r="H6" s="119"/>
      <c r="I6" s="130"/>
      <c r="J6" s="128"/>
      <c r="K6" s="14"/>
      <c r="L6" s="130"/>
      <c r="M6" s="127"/>
      <c r="N6" s="119"/>
      <c r="O6" s="130"/>
      <c r="P6" s="127"/>
      <c r="Q6" s="119"/>
      <c r="R6" s="130"/>
      <c r="S6" s="128"/>
    </row>
    <row r="7" spans="1:19" s="15" customFormat="1" ht="9">
      <c r="A7" s="111" t="s">
        <v>256</v>
      </c>
      <c r="B7" s="144">
        <f aca="true" t="shared" si="0" ref="B7:Q7">SUM(B9,B16,B23,B30,B37,B44,B51,B59,B66,B73,B80,B87,B94,B101,B108,B116,B123,B130,B137,B144)</f>
        <v>219521</v>
      </c>
      <c r="C7" s="119">
        <f t="shared" si="0"/>
        <v>113830</v>
      </c>
      <c r="D7" s="150">
        <f t="shared" si="0"/>
        <v>105691</v>
      </c>
      <c r="E7" s="119">
        <f t="shared" si="0"/>
        <v>162686</v>
      </c>
      <c r="F7" s="130">
        <f t="shared" si="0"/>
        <v>83149</v>
      </c>
      <c r="G7" s="127">
        <f t="shared" si="0"/>
        <v>79537</v>
      </c>
      <c r="H7" s="119">
        <f t="shared" si="0"/>
        <v>26838</v>
      </c>
      <c r="I7" s="130">
        <f t="shared" si="0"/>
        <v>13959</v>
      </c>
      <c r="J7" s="129">
        <f t="shared" si="0"/>
        <v>12879</v>
      </c>
      <c r="K7" s="14">
        <f t="shared" si="0"/>
        <v>8064</v>
      </c>
      <c r="L7" s="130">
        <f t="shared" si="0"/>
        <v>4287</v>
      </c>
      <c r="M7" s="127">
        <f t="shared" si="0"/>
        <v>3777</v>
      </c>
      <c r="N7" s="119">
        <f t="shared" si="0"/>
        <v>6563</v>
      </c>
      <c r="O7" s="130">
        <f t="shared" si="0"/>
        <v>3444</v>
      </c>
      <c r="P7" s="127">
        <f t="shared" si="0"/>
        <v>3119</v>
      </c>
      <c r="Q7" s="119">
        <f t="shared" si="0"/>
        <v>15370</v>
      </c>
      <c r="R7" s="130">
        <f>SUM(R9,R16,R23,R30,R37,R44,R51,R59,R66,R73,R80,R87,R94,R101,R108,R116,R123,R130,R137,R144)</f>
        <v>8991</v>
      </c>
      <c r="S7" s="129">
        <f>SUM(S9,S16,S23,S30,S37,S44,S51,S59,S66,S73,S80,S87,S94,S101,S108,S116,S123,S130,S137,S144)</f>
        <v>6379</v>
      </c>
    </row>
    <row r="8" spans="1:19" s="15" customFormat="1" ht="6.75" customHeight="1">
      <c r="A8" s="113"/>
      <c r="B8" s="144"/>
      <c r="C8" s="119"/>
      <c r="D8" s="150"/>
      <c r="E8" s="119"/>
      <c r="F8" s="130"/>
      <c r="G8" s="127"/>
      <c r="H8" s="119"/>
      <c r="I8" s="130"/>
      <c r="J8" s="128"/>
      <c r="K8" s="14"/>
      <c r="L8" s="130"/>
      <c r="M8" s="127"/>
      <c r="N8" s="119"/>
      <c r="O8" s="130"/>
      <c r="P8" s="127"/>
      <c r="Q8" s="119"/>
      <c r="R8" s="130"/>
      <c r="S8" s="128"/>
    </row>
    <row r="9" spans="1:19" s="15" customFormat="1" ht="9">
      <c r="A9" s="111" t="s">
        <v>19</v>
      </c>
      <c r="B9" s="144">
        <f aca="true" t="shared" si="1" ref="B9:Q9">SUM(B10:B14)</f>
        <v>23900</v>
      </c>
      <c r="C9" s="119">
        <f t="shared" si="1"/>
        <v>12335</v>
      </c>
      <c r="D9" s="150">
        <f t="shared" si="1"/>
        <v>11565</v>
      </c>
      <c r="E9" s="119">
        <f t="shared" si="1"/>
        <v>17176</v>
      </c>
      <c r="F9" s="130">
        <f t="shared" si="1"/>
        <v>8885</v>
      </c>
      <c r="G9" s="127">
        <f t="shared" si="1"/>
        <v>8291</v>
      </c>
      <c r="H9" s="119">
        <f t="shared" si="1"/>
        <v>3138</v>
      </c>
      <c r="I9" s="130">
        <f t="shared" si="1"/>
        <v>1577</v>
      </c>
      <c r="J9" s="127">
        <f t="shared" si="1"/>
        <v>1561</v>
      </c>
      <c r="K9" s="14">
        <f t="shared" si="1"/>
        <v>957</v>
      </c>
      <c r="L9" s="130">
        <f t="shared" si="1"/>
        <v>496</v>
      </c>
      <c r="M9" s="127">
        <f t="shared" si="1"/>
        <v>461</v>
      </c>
      <c r="N9" s="119">
        <f t="shared" si="1"/>
        <v>768</v>
      </c>
      <c r="O9" s="130">
        <f t="shared" si="1"/>
        <v>415</v>
      </c>
      <c r="P9" s="127">
        <f t="shared" si="1"/>
        <v>353</v>
      </c>
      <c r="Q9" s="119">
        <f t="shared" si="1"/>
        <v>1861</v>
      </c>
      <c r="R9" s="130">
        <f>SUM(R10:R14)</f>
        <v>962</v>
      </c>
      <c r="S9" s="127">
        <f>SUM(S10:S14)</f>
        <v>899</v>
      </c>
    </row>
    <row r="10" spans="1:19" s="17" customFormat="1" ht="9">
      <c r="A10" s="113">
        <v>0</v>
      </c>
      <c r="B10" s="163">
        <v>4460</v>
      </c>
      <c r="C10" s="158">
        <v>2297</v>
      </c>
      <c r="D10" s="164">
        <v>2163</v>
      </c>
      <c r="E10" s="158">
        <v>3231</v>
      </c>
      <c r="F10" s="159">
        <v>1685</v>
      </c>
      <c r="G10" s="160">
        <v>1546</v>
      </c>
      <c r="H10" s="158">
        <v>592</v>
      </c>
      <c r="I10" s="159">
        <v>296</v>
      </c>
      <c r="J10" s="160">
        <v>296</v>
      </c>
      <c r="K10" s="161">
        <v>170</v>
      </c>
      <c r="L10" s="159">
        <v>76</v>
      </c>
      <c r="M10" s="160">
        <v>94</v>
      </c>
      <c r="N10" s="158">
        <v>103</v>
      </c>
      <c r="O10" s="159">
        <v>50</v>
      </c>
      <c r="P10" s="160">
        <v>53</v>
      </c>
      <c r="Q10" s="158">
        <v>364</v>
      </c>
      <c r="R10" s="159">
        <v>190</v>
      </c>
      <c r="S10" s="160">
        <v>174</v>
      </c>
    </row>
    <row r="11" spans="1:19" s="17" customFormat="1" ht="9">
      <c r="A11" s="113">
        <v>1</v>
      </c>
      <c r="B11" s="163">
        <v>4490</v>
      </c>
      <c r="C11" s="158">
        <v>2353</v>
      </c>
      <c r="D11" s="164">
        <v>2137</v>
      </c>
      <c r="E11" s="158">
        <v>3208</v>
      </c>
      <c r="F11" s="159">
        <v>1701</v>
      </c>
      <c r="G11" s="160">
        <v>1507</v>
      </c>
      <c r="H11" s="158">
        <v>596</v>
      </c>
      <c r="I11" s="159">
        <v>290</v>
      </c>
      <c r="J11" s="160">
        <v>306</v>
      </c>
      <c r="K11" s="161">
        <v>192</v>
      </c>
      <c r="L11" s="159">
        <v>99</v>
      </c>
      <c r="M11" s="160">
        <v>93</v>
      </c>
      <c r="N11" s="158">
        <v>151</v>
      </c>
      <c r="O11" s="159">
        <v>82</v>
      </c>
      <c r="P11" s="160">
        <v>69</v>
      </c>
      <c r="Q11" s="158">
        <v>343</v>
      </c>
      <c r="R11" s="159">
        <v>181</v>
      </c>
      <c r="S11" s="160">
        <v>162</v>
      </c>
    </row>
    <row r="12" spans="1:19" s="17" customFormat="1" ht="9">
      <c r="A12" s="113">
        <v>2</v>
      </c>
      <c r="B12" s="163">
        <v>4930</v>
      </c>
      <c r="C12" s="158">
        <v>2553</v>
      </c>
      <c r="D12" s="164">
        <v>2377</v>
      </c>
      <c r="E12" s="158">
        <v>3512</v>
      </c>
      <c r="F12" s="159">
        <v>1813</v>
      </c>
      <c r="G12" s="160">
        <v>1699</v>
      </c>
      <c r="H12" s="158">
        <v>667</v>
      </c>
      <c r="I12" s="159">
        <v>346</v>
      </c>
      <c r="J12" s="160">
        <v>321</v>
      </c>
      <c r="K12" s="161">
        <v>200</v>
      </c>
      <c r="L12" s="159">
        <v>108</v>
      </c>
      <c r="M12" s="160">
        <v>92</v>
      </c>
      <c r="N12" s="158">
        <v>166</v>
      </c>
      <c r="O12" s="159">
        <v>88</v>
      </c>
      <c r="P12" s="160">
        <v>78</v>
      </c>
      <c r="Q12" s="158">
        <v>385</v>
      </c>
      <c r="R12" s="159">
        <v>198</v>
      </c>
      <c r="S12" s="160">
        <v>187</v>
      </c>
    </row>
    <row r="13" spans="1:19" s="17" customFormat="1" ht="9">
      <c r="A13" s="113">
        <v>3</v>
      </c>
      <c r="B13" s="163">
        <v>4945</v>
      </c>
      <c r="C13" s="158">
        <v>2551</v>
      </c>
      <c r="D13" s="164">
        <v>2394</v>
      </c>
      <c r="E13" s="158">
        <v>3581</v>
      </c>
      <c r="F13" s="159">
        <v>1826</v>
      </c>
      <c r="G13" s="160">
        <v>1755</v>
      </c>
      <c r="H13" s="158">
        <v>637</v>
      </c>
      <c r="I13" s="159">
        <v>322</v>
      </c>
      <c r="J13" s="160">
        <v>315</v>
      </c>
      <c r="K13" s="161">
        <v>193</v>
      </c>
      <c r="L13" s="159">
        <v>117</v>
      </c>
      <c r="M13" s="160">
        <v>76</v>
      </c>
      <c r="N13" s="158">
        <v>162</v>
      </c>
      <c r="O13" s="159">
        <v>98</v>
      </c>
      <c r="P13" s="160">
        <v>64</v>
      </c>
      <c r="Q13" s="158">
        <v>372</v>
      </c>
      <c r="R13" s="159">
        <v>188</v>
      </c>
      <c r="S13" s="160">
        <v>184</v>
      </c>
    </row>
    <row r="14" spans="1:19" s="17" customFormat="1" ht="9">
      <c r="A14" s="113">
        <v>4</v>
      </c>
      <c r="B14" s="163">
        <v>5075</v>
      </c>
      <c r="C14" s="158">
        <v>2581</v>
      </c>
      <c r="D14" s="164">
        <v>2494</v>
      </c>
      <c r="E14" s="158">
        <v>3644</v>
      </c>
      <c r="F14" s="159">
        <v>1860</v>
      </c>
      <c r="G14" s="160">
        <v>1784</v>
      </c>
      <c r="H14" s="158">
        <v>646</v>
      </c>
      <c r="I14" s="159">
        <v>323</v>
      </c>
      <c r="J14" s="160">
        <v>323</v>
      </c>
      <c r="K14" s="161">
        <v>202</v>
      </c>
      <c r="L14" s="159">
        <v>96</v>
      </c>
      <c r="M14" s="160">
        <v>106</v>
      </c>
      <c r="N14" s="158">
        <v>186</v>
      </c>
      <c r="O14" s="159">
        <v>97</v>
      </c>
      <c r="P14" s="160">
        <v>89</v>
      </c>
      <c r="Q14" s="158">
        <v>397</v>
      </c>
      <c r="R14" s="159">
        <v>205</v>
      </c>
      <c r="S14" s="160">
        <v>192</v>
      </c>
    </row>
    <row r="15" spans="1:19" s="17" customFormat="1" ht="6.75" customHeight="1">
      <c r="A15" s="113"/>
      <c r="B15" s="145"/>
      <c r="C15" s="120"/>
      <c r="D15" s="151"/>
      <c r="E15" s="120"/>
      <c r="F15" s="131"/>
      <c r="G15" s="128"/>
      <c r="H15" s="120"/>
      <c r="I15" s="131"/>
      <c r="J15" s="128"/>
      <c r="K15" s="16"/>
      <c r="L15" s="131"/>
      <c r="M15" s="128"/>
      <c r="N15" s="120"/>
      <c r="O15" s="131"/>
      <c r="P15" s="128"/>
      <c r="Q15" s="120"/>
      <c r="R15" s="131"/>
      <c r="S15" s="128"/>
    </row>
    <row r="16" spans="1:19" s="15" customFormat="1" ht="9">
      <c r="A16" s="111" t="s">
        <v>26</v>
      </c>
      <c r="B16" s="144">
        <f aca="true" t="shared" si="2" ref="B16:J16">SUM(B17:B21)</f>
        <v>26071</v>
      </c>
      <c r="C16" s="119">
        <f t="shared" si="2"/>
        <v>13490</v>
      </c>
      <c r="D16" s="150">
        <f t="shared" si="2"/>
        <v>12581</v>
      </c>
      <c r="E16" s="119">
        <f t="shared" si="2"/>
        <v>18676</v>
      </c>
      <c r="F16" s="130">
        <f t="shared" si="2"/>
        <v>9633</v>
      </c>
      <c r="G16" s="127">
        <f t="shared" si="2"/>
        <v>9043</v>
      </c>
      <c r="H16" s="119">
        <f t="shared" si="2"/>
        <v>3352</v>
      </c>
      <c r="I16" s="130">
        <f t="shared" si="2"/>
        <v>1758</v>
      </c>
      <c r="J16" s="127">
        <f t="shared" si="2"/>
        <v>1594</v>
      </c>
      <c r="K16" s="14">
        <f>SUM(K17:K21)</f>
        <v>1240</v>
      </c>
      <c r="L16" s="130">
        <f aca="true" t="shared" si="3" ref="L16:S16">SUM(L17:L21)</f>
        <v>637</v>
      </c>
      <c r="M16" s="127">
        <f t="shared" si="3"/>
        <v>603</v>
      </c>
      <c r="N16" s="119">
        <f t="shared" si="3"/>
        <v>940</v>
      </c>
      <c r="O16" s="130">
        <f t="shared" si="3"/>
        <v>484</v>
      </c>
      <c r="P16" s="127">
        <f t="shared" si="3"/>
        <v>456</v>
      </c>
      <c r="Q16" s="119">
        <f t="shared" si="3"/>
        <v>1863</v>
      </c>
      <c r="R16" s="130">
        <f t="shared" si="3"/>
        <v>978</v>
      </c>
      <c r="S16" s="127">
        <f t="shared" si="3"/>
        <v>885</v>
      </c>
    </row>
    <row r="17" spans="1:19" s="17" customFormat="1" ht="9">
      <c r="A17" s="113" t="s">
        <v>28</v>
      </c>
      <c r="B17" s="163">
        <v>5104</v>
      </c>
      <c r="C17" s="158">
        <v>2717</v>
      </c>
      <c r="D17" s="164">
        <v>2387</v>
      </c>
      <c r="E17" s="158">
        <v>3654</v>
      </c>
      <c r="F17" s="159">
        <v>1936</v>
      </c>
      <c r="G17" s="160">
        <v>1718</v>
      </c>
      <c r="H17" s="158">
        <v>650</v>
      </c>
      <c r="I17" s="159">
        <v>352</v>
      </c>
      <c r="J17" s="160">
        <v>298</v>
      </c>
      <c r="K17" s="161">
        <v>243</v>
      </c>
      <c r="L17" s="159">
        <v>123</v>
      </c>
      <c r="M17" s="160">
        <v>120</v>
      </c>
      <c r="N17" s="158">
        <v>194</v>
      </c>
      <c r="O17" s="159">
        <v>112</v>
      </c>
      <c r="P17" s="160">
        <v>82</v>
      </c>
      <c r="Q17" s="158">
        <v>363</v>
      </c>
      <c r="R17" s="159">
        <v>194</v>
      </c>
      <c r="S17" s="160">
        <v>169</v>
      </c>
    </row>
    <row r="18" spans="1:19" s="17" customFormat="1" ht="9">
      <c r="A18" s="113" t="s">
        <v>30</v>
      </c>
      <c r="B18" s="163">
        <v>5286</v>
      </c>
      <c r="C18" s="158">
        <v>2744</v>
      </c>
      <c r="D18" s="164">
        <v>2542</v>
      </c>
      <c r="E18" s="158">
        <v>3778</v>
      </c>
      <c r="F18" s="159">
        <v>1929</v>
      </c>
      <c r="G18" s="160">
        <v>1849</v>
      </c>
      <c r="H18" s="158">
        <v>704</v>
      </c>
      <c r="I18" s="159">
        <v>376</v>
      </c>
      <c r="J18" s="160">
        <v>328</v>
      </c>
      <c r="K18" s="161">
        <v>235</v>
      </c>
      <c r="L18" s="159">
        <v>133</v>
      </c>
      <c r="M18" s="160">
        <v>102</v>
      </c>
      <c r="N18" s="158">
        <v>170</v>
      </c>
      <c r="O18" s="159">
        <v>87</v>
      </c>
      <c r="P18" s="160">
        <v>83</v>
      </c>
      <c r="Q18" s="158">
        <v>399</v>
      </c>
      <c r="R18" s="159">
        <v>219</v>
      </c>
      <c r="S18" s="160">
        <v>180</v>
      </c>
    </row>
    <row r="19" spans="1:19" s="17" customFormat="1" ht="9">
      <c r="A19" s="113" t="s">
        <v>32</v>
      </c>
      <c r="B19" s="163">
        <v>5284</v>
      </c>
      <c r="C19" s="158">
        <v>2689</v>
      </c>
      <c r="D19" s="164">
        <v>2595</v>
      </c>
      <c r="E19" s="158">
        <v>3782</v>
      </c>
      <c r="F19" s="159">
        <v>1930</v>
      </c>
      <c r="G19" s="160">
        <v>1852</v>
      </c>
      <c r="H19" s="158">
        <v>662</v>
      </c>
      <c r="I19" s="159">
        <v>342</v>
      </c>
      <c r="J19" s="160">
        <v>320</v>
      </c>
      <c r="K19" s="161">
        <v>242</v>
      </c>
      <c r="L19" s="159">
        <v>115</v>
      </c>
      <c r="M19" s="160">
        <v>127</v>
      </c>
      <c r="N19" s="158">
        <v>212</v>
      </c>
      <c r="O19" s="159">
        <v>106</v>
      </c>
      <c r="P19" s="160">
        <v>106</v>
      </c>
      <c r="Q19" s="158">
        <v>386</v>
      </c>
      <c r="R19" s="159">
        <v>196</v>
      </c>
      <c r="S19" s="160">
        <v>190</v>
      </c>
    </row>
    <row r="20" spans="1:19" s="17" customFormat="1" ht="9">
      <c r="A20" s="113" t="s">
        <v>34</v>
      </c>
      <c r="B20" s="163">
        <v>5269</v>
      </c>
      <c r="C20" s="158">
        <v>2706</v>
      </c>
      <c r="D20" s="164">
        <v>2563</v>
      </c>
      <c r="E20" s="158">
        <v>3777</v>
      </c>
      <c r="F20" s="159">
        <v>1960</v>
      </c>
      <c r="G20" s="160">
        <v>1817</v>
      </c>
      <c r="H20" s="158">
        <v>683</v>
      </c>
      <c r="I20" s="159">
        <v>340</v>
      </c>
      <c r="J20" s="160">
        <v>343</v>
      </c>
      <c r="K20" s="161">
        <v>272</v>
      </c>
      <c r="L20" s="159">
        <v>135</v>
      </c>
      <c r="M20" s="160">
        <v>137</v>
      </c>
      <c r="N20" s="158">
        <v>181</v>
      </c>
      <c r="O20" s="159">
        <v>93</v>
      </c>
      <c r="P20" s="160">
        <v>88</v>
      </c>
      <c r="Q20" s="158">
        <v>356</v>
      </c>
      <c r="R20" s="159">
        <v>178</v>
      </c>
      <c r="S20" s="160">
        <v>178</v>
      </c>
    </row>
    <row r="21" spans="1:19" s="17" customFormat="1" ht="9">
      <c r="A21" s="113" t="s">
        <v>36</v>
      </c>
      <c r="B21" s="163">
        <v>5128</v>
      </c>
      <c r="C21" s="158">
        <v>2634</v>
      </c>
      <c r="D21" s="164">
        <v>2494</v>
      </c>
      <c r="E21" s="158">
        <v>3685</v>
      </c>
      <c r="F21" s="159">
        <v>1878</v>
      </c>
      <c r="G21" s="160">
        <v>1807</v>
      </c>
      <c r="H21" s="158">
        <v>653</v>
      </c>
      <c r="I21" s="159">
        <v>348</v>
      </c>
      <c r="J21" s="160">
        <v>305</v>
      </c>
      <c r="K21" s="161">
        <v>248</v>
      </c>
      <c r="L21" s="159">
        <v>131</v>
      </c>
      <c r="M21" s="160">
        <v>117</v>
      </c>
      <c r="N21" s="158">
        <v>183</v>
      </c>
      <c r="O21" s="159">
        <v>86</v>
      </c>
      <c r="P21" s="160">
        <v>97</v>
      </c>
      <c r="Q21" s="158">
        <v>359</v>
      </c>
      <c r="R21" s="159">
        <v>191</v>
      </c>
      <c r="S21" s="160">
        <v>168</v>
      </c>
    </row>
    <row r="22" spans="1:19" s="17" customFormat="1" ht="6.75" customHeight="1">
      <c r="A22" s="113"/>
      <c r="B22" s="145"/>
      <c r="C22" s="120"/>
      <c r="D22" s="151"/>
      <c r="E22" s="120"/>
      <c r="F22" s="131"/>
      <c r="G22" s="128"/>
      <c r="H22" s="120"/>
      <c r="I22" s="131"/>
      <c r="J22" s="128"/>
      <c r="K22" s="16"/>
      <c r="L22" s="131"/>
      <c r="M22" s="128"/>
      <c r="N22" s="120"/>
      <c r="O22" s="131"/>
      <c r="P22" s="128"/>
      <c r="Q22" s="120"/>
      <c r="R22" s="131"/>
      <c r="S22" s="128"/>
    </row>
    <row r="23" spans="1:19" s="17" customFormat="1" ht="9">
      <c r="A23" s="111" t="s">
        <v>38</v>
      </c>
      <c r="B23" s="146">
        <f aca="true" t="shared" si="4" ref="B23:Q23">SUM(B24:B28)</f>
        <v>24047</v>
      </c>
      <c r="C23" s="121">
        <f t="shared" si="4"/>
        <v>12224</v>
      </c>
      <c r="D23" s="152">
        <f t="shared" si="4"/>
        <v>11823</v>
      </c>
      <c r="E23" s="121">
        <f t="shared" si="4"/>
        <v>17397</v>
      </c>
      <c r="F23" s="132">
        <f t="shared" si="4"/>
        <v>8830</v>
      </c>
      <c r="G23" s="129">
        <f t="shared" si="4"/>
        <v>8567</v>
      </c>
      <c r="H23" s="121">
        <f t="shared" si="4"/>
        <v>3173</v>
      </c>
      <c r="I23" s="132">
        <f t="shared" si="4"/>
        <v>1620</v>
      </c>
      <c r="J23" s="129">
        <f t="shared" si="4"/>
        <v>1553</v>
      </c>
      <c r="K23" s="37">
        <f t="shared" si="4"/>
        <v>1163</v>
      </c>
      <c r="L23" s="132">
        <f t="shared" si="4"/>
        <v>578</v>
      </c>
      <c r="M23" s="129">
        <f t="shared" si="4"/>
        <v>585</v>
      </c>
      <c r="N23" s="121">
        <f t="shared" si="4"/>
        <v>811</v>
      </c>
      <c r="O23" s="132">
        <f t="shared" si="4"/>
        <v>422</v>
      </c>
      <c r="P23" s="129">
        <f t="shared" si="4"/>
        <v>389</v>
      </c>
      <c r="Q23" s="121">
        <f t="shared" si="4"/>
        <v>1503</v>
      </c>
      <c r="R23" s="132">
        <f>SUM(R24:R28)</f>
        <v>774</v>
      </c>
      <c r="S23" s="129">
        <f>SUM(S24:S28)</f>
        <v>729</v>
      </c>
    </row>
    <row r="24" spans="1:19" s="17" customFormat="1" ht="9">
      <c r="A24" s="113" t="s">
        <v>40</v>
      </c>
      <c r="B24" s="163">
        <v>5163</v>
      </c>
      <c r="C24" s="158">
        <v>2610</v>
      </c>
      <c r="D24" s="164">
        <v>2553</v>
      </c>
      <c r="E24" s="158">
        <v>3679</v>
      </c>
      <c r="F24" s="159">
        <v>1849</v>
      </c>
      <c r="G24" s="160">
        <v>1830</v>
      </c>
      <c r="H24" s="158">
        <v>686</v>
      </c>
      <c r="I24" s="159">
        <v>342</v>
      </c>
      <c r="J24" s="160">
        <v>344</v>
      </c>
      <c r="K24" s="161">
        <v>261</v>
      </c>
      <c r="L24" s="159">
        <v>137</v>
      </c>
      <c r="M24" s="160">
        <v>124</v>
      </c>
      <c r="N24" s="158">
        <v>201</v>
      </c>
      <c r="O24" s="159">
        <v>105</v>
      </c>
      <c r="P24" s="160">
        <v>96</v>
      </c>
      <c r="Q24" s="158">
        <v>336</v>
      </c>
      <c r="R24" s="159">
        <v>177</v>
      </c>
      <c r="S24" s="160">
        <v>159</v>
      </c>
    </row>
    <row r="25" spans="1:19" s="17" customFormat="1" ht="9">
      <c r="A25" s="113" t="s">
        <v>42</v>
      </c>
      <c r="B25" s="163">
        <v>4870</v>
      </c>
      <c r="C25" s="158">
        <v>2498</v>
      </c>
      <c r="D25" s="164">
        <v>2372</v>
      </c>
      <c r="E25" s="158">
        <v>3548</v>
      </c>
      <c r="F25" s="159">
        <v>1786</v>
      </c>
      <c r="G25" s="160">
        <v>1762</v>
      </c>
      <c r="H25" s="158">
        <v>598</v>
      </c>
      <c r="I25" s="159">
        <v>322</v>
      </c>
      <c r="J25" s="160">
        <v>276</v>
      </c>
      <c r="K25" s="161">
        <v>247</v>
      </c>
      <c r="L25" s="159">
        <v>135</v>
      </c>
      <c r="M25" s="160">
        <v>112</v>
      </c>
      <c r="N25" s="158">
        <v>158</v>
      </c>
      <c r="O25" s="159">
        <v>83</v>
      </c>
      <c r="P25" s="160">
        <v>75</v>
      </c>
      <c r="Q25" s="158">
        <v>319</v>
      </c>
      <c r="R25" s="159">
        <v>172</v>
      </c>
      <c r="S25" s="160">
        <v>147</v>
      </c>
    </row>
    <row r="26" spans="1:19" s="17" customFormat="1" ht="9">
      <c r="A26" s="113" t="s">
        <v>44</v>
      </c>
      <c r="B26" s="163">
        <v>4872</v>
      </c>
      <c r="C26" s="158">
        <v>2475</v>
      </c>
      <c r="D26" s="164">
        <v>2397</v>
      </c>
      <c r="E26" s="158">
        <v>3488</v>
      </c>
      <c r="F26" s="159">
        <v>1775</v>
      </c>
      <c r="G26" s="160">
        <v>1713</v>
      </c>
      <c r="H26" s="158">
        <v>673</v>
      </c>
      <c r="I26" s="159">
        <v>342</v>
      </c>
      <c r="J26" s="160">
        <v>331</v>
      </c>
      <c r="K26" s="161">
        <v>232</v>
      </c>
      <c r="L26" s="159">
        <v>123</v>
      </c>
      <c r="M26" s="160">
        <v>109</v>
      </c>
      <c r="N26" s="158">
        <v>149</v>
      </c>
      <c r="O26" s="159">
        <v>78</v>
      </c>
      <c r="P26" s="160">
        <v>71</v>
      </c>
      <c r="Q26" s="158">
        <v>330</v>
      </c>
      <c r="R26" s="159">
        <v>157</v>
      </c>
      <c r="S26" s="160">
        <v>173</v>
      </c>
    </row>
    <row r="27" spans="1:19" s="17" customFormat="1" ht="9">
      <c r="A27" s="113" t="s">
        <v>46</v>
      </c>
      <c r="B27" s="163">
        <v>4652</v>
      </c>
      <c r="C27" s="158">
        <v>2348</v>
      </c>
      <c r="D27" s="164">
        <v>2304</v>
      </c>
      <c r="E27" s="158">
        <v>3413</v>
      </c>
      <c r="F27" s="159">
        <v>1737</v>
      </c>
      <c r="G27" s="160">
        <v>1676</v>
      </c>
      <c r="H27" s="158">
        <v>634</v>
      </c>
      <c r="I27" s="159">
        <v>328</v>
      </c>
      <c r="J27" s="160">
        <v>306</v>
      </c>
      <c r="K27" s="161">
        <v>210</v>
      </c>
      <c r="L27" s="159">
        <v>86</v>
      </c>
      <c r="M27" s="160">
        <v>124</v>
      </c>
      <c r="N27" s="158">
        <v>142</v>
      </c>
      <c r="O27" s="159">
        <v>72</v>
      </c>
      <c r="P27" s="160">
        <v>70</v>
      </c>
      <c r="Q27" s="158">
        <v>253</v>
      </c>
      <c r="R27" s="159">
        <v>125</v>
      </c>
      <c r="S27" s="160">
        <v>128</v>
      </c>
    </row>
    <row r="28" spans="1:19" s="17" customFormat="1" ht="9">
      <c r="A28" s="113" t="s">
        <v>48</v>
      </c>
      <c r="B28" s="163">
        <v>4490</v>
      </c>
      <c r="C28" s="158">
        <v>2293</v>
      </c>
      <c r="D28" s="164">
        <v>2197</v>
      </c>
      <c r="E28" s="158">
        <v>3269</v>
      </c>
      <c r="F28" s="159">
        <v>1683</v>
      </c>
      <c r="G28" s="160">
        <v>1586</v>
      </c>
      <c r="H28" s="158">
        <v>582</v>
      </c>
      <c r="I28" s="159">
        <v>286</v>
      </c>
      <c r="J28" s="160">
        <v>296</v>
      </c>
      <c r="K28" s="161">
        <v>213</v>
      </c>
      <c r="L28" s="159">
        <v>97</v>
      </c>
      <c r="M28" s="160">
        <v>116</v>
      </c>
      <c r="N28" s="158">
        <v>161</v>
      </c>
      <c r="O28" s="159">
        <v>84</v>
      </c>
      <c r="P28" s="160">
        <v>77</v>
      </c>
      <c r="Q28" s="158">
        <v>265</v>
      </c>
      <c r="R28" s="159">
        <v>143</v>
      </c>
      <c r="S28" s="160">
        <v>122</v>
      </c>
    </row>
    <row r="29" spans="1:19" s="17" customFormat="1" ht="6.75" customHeight="1">
      <c r="A29" s="113"/>
      <c r="B29" s="145"/>
      <c r="C29" s="120"/>
      <c r="D29" s="151"/>
      <c r="E29" s="120"/>
      <c r="F29" s="131"/>
      <c r="G29" s="128"/>
      <c r="H29" s="120"/>
      <c r="I29" s="131"/>
      <c r="J29" s="128"/>
      <c r="K29" s="16"/>
      <c r="L29" s="131"/>
      <c r="M29" s="128"/>
      <c r="N29" s="120"/>
      <c r="O29" s="131"/>
      <c r="P29" s="128"/>
      <c r="Q29" s="120"/>
      <c r="R29" s="131"/>
      <c r="S29" s="128"/>
    </row>
    <row r="30" spans="1:19" s="17" customFormat="1" ht="9">
      <c r="A30" s="111" t="s">
        <v>50</v>
      </c>
      <c r="B30" s="146">
        <f aca="true" t="shared" si="5" ref="B30:Q30">SUM(B31:B35)</f>
        <v>20500</v>
      </c>
      <c r="C30" s="121">
        <f t="shared" si="5"/>
        <v>10607</v>
      </c>
      <c r="D30" s="152">
        <f t="shared" si="5"/>
        <v>9893</v>
      </c>
      <c r="E30" s="121">
        <f t="shared" si="5"/>
        <v>15194</v>
      </c>
      <c r="F30" s="132">
        <f t="shared" si="5"/>
        <v>7734</v>
      </c>
      <c r="G30" s="129">
        <f t="shared" si="5"/>
        <v>7460</v>
      </c>
      <c r="H30" s="121">
        <f t="shared" si="5"/>
        <v>2601</v>
      </c>
      <c r="I30" s="132">
        <f t="shared" si="5"/>
        <v>1365</v>
      </c>
      <c r="J30" s="129">
        <f t="shared" si="5"/>
        <v>1236</v>
      </c>
      <c r="K30" s="37">
        <f t="shared" si="5"/>
        <v>791</v>
      </c>
      <c r="L30" s="132">
        <f t="shared" si="5"/>
        <v>447</v>
      </c>
      <c r="M30" s="129">
        <f t="shared" si="5"/>
        <v>344</v>
      </c>
      <c r="N30" s="121">
        <f t="shared" si="5"/>
        <v>622</v>
      </c>
      <c r="O30" s="132">
        <f t="shared" si="5"/>
        <v>331</v>
      </c>
      <c r="P30" s="129">
        <f t="shared" si="5"/>
        <v>291</v>
      </c>
      <c r="Q30" s="121">
        <f t="shared" si="5"/>
        <v>1292</v>
      </c>
      <c r="R30" s="132">
        <f>SUM(R31:R35)</f>
        <v>730</v>
      </c>
      <c r="S30" s="129">
        <f>SUM(S31:S35)</f>
        <v>562</v>
      </c>
    </row>
    <row r="31" spans="1:19" s="17" customFormat="1" ht="9">
      <c r="A31" s="113" t="s">
        <v>52</v>
      </c>
      <c r="B31" s="163">
        <v>4504</v>
      </c>
      <c r="C31" s="158">
        <v>2333</v>
      </c>
      <c r="D31" s="164">
        <v>2171</v>
      </c>
      <c r="E31" s="158">
        <v>3281</v>
      </c>
      <c r="F31" s="159">
        <v>1672</v>
      </c>
      <c r="G31" s="160">
        <v>1609</v>
      </c>
      <c r="H31" s="158">
        <v>605</v>
      </c>
      <c r="I31" s="159">
        <v>327</v>
      </c>
      <c r="J31" s="160">
        <v>278</v>
      </c>
      <c r="K31" s="161">
        <v>195</v>
      </c>
      <c r="L31" s="159">
        <v>112</v>
      </c>
      <c r="M31" s="160">
        <v>83</v>
      </c>
      <c r="N31" s="158">
        <v>162</v>
      </c>
      <c r="O31" s="159">
        <v>85</v>
      </c>
      <c r="P31" s="160">
        <v>77</v>
      </c>
      <c r="Q31" s="158">
        <v>261</v>
      </c>
      <c r="R31" s="159">
        <v>137</v>
      </c>
      <c r="S31" s="160">
        <v>124</v>
      </c>
    </row>
    <row r="32" spans="1:19" s="17" customFormat="1" ht="9">
      <c r="A32" s="113" t="s">
        <v>54</v>
      </c>
      <c r="B32" s="163">
        <v>4279</v>
      </c>
      <c r="C32" s="158">
        <v>2186</v>
      </c>
      <c r="D32" s="164">
        <v>2093</v>
      </c>
      <c r="E32" s="158">
        <v>3204</v>
      </c>
      <c r="F32" s="159">
        <v>1619</v>
      </c>
      <c r="G32" s="160">
        <v>1585</v>
      </c>
      <c r="H32" s="158">
        <v>544</v>
      </c>
      <c r="I32" s="159">
        <v>282</v>
      </c>
      <c r="J32" s="160">
        <v>262</v>
      </c>
      <c r="K32" s="161">
        <v>165</v>
      </c>
      <c r="L32" s="159">
        <v>86</v>
      </c>
      <c r="M32" s="160">
        <v>79</v>
      </c>
      <c r="N32" s="158">
        <v>119</v>
      </c>
      <c r="O32" s="159">
        <v>64</v>
      </c>
      <c r="P32" s="160">
        <v>55</v>
      </c>
      <c r="Q32" s="158">
        <v>247</v>
      </c>
      <c r="R32" s="159">
        <v>135</v>
      </c>
      <c r="S32" s="160">
        <v>112</v>
      </c>
    </row>
    <row r="33" spans="1:19" s="17" customFormat="1" ht="9">
      <c r="A33" s="113" t="s">
        <v>56</v>
      </c>
      <c r="B33" s="163">
        <v>4041</v>
      </c>
      <c r="C33" s="158">
        <v>2071</v>
      </c>
      <c r="D33" s="164">
        <v>1970</v>
      </c>
      <c r="E33" s="158">
        <v>2993</v>
      </c>
      <c r="F33" s="159">
        <v>1522</v>
      </c>
      <c r="G33" s="160">
        <v>1471</v>
      </c>
      <c r="H33" s="158">
        <v>537</v>
      </c>
      <c r="I33" s="159">
        <v>261</v>
      </c>
      <c r="J33" s="160">
        <v>276</v>
      </c>
      <c r="K33" s="161">
        <v>161</v>
      </c>
      <c r="L33" s="159">
        <v>99</v>
      </c>
      <c r="M33" s="160">
        <v>62</v>
      </c>
      <c r="N33" s="158">
        <v>108</v>
      </c>
      <c r="O33" s="159">
        <v>59</v>
      </c>
      <c r="P33" s="160">
        <v>49</v>
      </c>
      <c r="Q33" s="158">
        <v>242</v>
      </c>
      <c r="R33" s="159">
        <v>130</v>
      </c>
      <c r="S33" s="160">
        <v>112</v>
      </c>
    </row>
    <row r="34" spans="1:19" s="17" customFormat="1" ht="9">
      <c r="A34" s="113" t="s">
        <v>58</v>
      </c>
      <c r="B34" s="163">
        <v>3821</v>
      </c>
      <c r="C34" s="158">
        <v>1976</v>
      </c>
      <c r="D34" s="164">
        <v>1845</v>
      </c>
      <c r="E34" s="158">
        <v>2834</v>
      </c>
      <c r="F34" s="159">
        <v>1421</v>
      </c>
      <c r="G34" s="160">
        <v>1413</v>
      </c>
      <c r="H34" s="158">
        <v>455</v>
      </c>
      <c r="I34" s="159">
        <v>247</v>
      </c>
      <c r="J34" s="160">
        <v>208</v>
      </c>
      <c r="K34" s="161">
        <v>136</v>
      </c>
      <c r="L34" s="159">
        <v>76</v>
      </c>
      <c r="M34" s="160">
        <v>60</v>
      </c>
      <c r="N34" s="158">
        <v>123</v>
      </c>
      <c r="O34" s="159">
        <v>65</v>
      </c>
      <c r="P34" s="160">
        <v>58</v>
      </c>
      <c r="Q34" s="158">
        <v>273</v>
      </c>
      <c r="R34" s="159">
        <v>167</v>
      </c>
      <c r="S34" s="160">
        <v>106</v>
      </c>
    </row>
    <row r="35" spans="1:19" s="17" customFormat="1" ht="9">
      <c r="A35" s="113" t="s">
        <v>60</v>
      </c>
      <c r="B35" s="163">
        <v>3855</v>
      </c>
      <c r="C35" s="158">
        <v>2041</v>
      </c>
      <c r="D35" s="164">
        <v>1814</v>
      </c>
      <c r="E35" s="158">
        <v>2882</v>
      </c>
      <c r="F35" s="159">
        <v>1500</v>
      </c>
      <c r="G35" s="160">
        <v>1382</v>
      </c>
      <c r="H35" s="158">
        <v>460</v>
      </c>
      <c r="I35" s="159">
        <v>248</v>
      </c>
      <c r="J35" s="160">
        <v>212</v>
      </c>
      <c r="K35" s="161">
        <v>134</v>
      </c>
      <c r="L35" s="159">
        <v>74</v>
      </c>
      <c r="M35" s="160">
        <v>60</v>
      </c>
      <c r="N35" s="158">
        <v>110</v>
      </c>
      <c r="O35" s="159">
        <v>58</v>
      </c>
      <c r="P35" s="160">
        <v>52</v>
      </c>
      <c r="Q35" s="158">
        <v>269</v>
      </c>
      <c r="R35" s="159">
        <v>161</v>
      </c>
      <c r="S35" s="160">
        <v>108</v>
      </c>
    </row>
    <row r="36" spans="1:19" s="17" customFormat="1" ht="6.75" customHeight="1">
      <c r="A36" s="113"/>
      <c r="B36" s="145"/>
      <c r="C36" s="120"/>
      <c r="D36" s="151"/>
      <c r="E36" s="120"/>
      <c r="F36" s="131"/>
      <c r="G36" s="128"/>
      <c r="H36" s="120"/>
      <c r="I36" s="131"/>
      <c r="J36" s="128"/>
      <c r="K36" s="16"/>
      <c r="L36" s="131"/>
      <c r="M36" s="128"/>
      <c r="N36" s="120"/>
      <c r="O36" s="131"/>
      <c r="P36" s="128"/>
      <c r="Q36" s="120"/>
      <c r="R36" s="131"/>
      <c r="S36" s="128"/>
    </row>
    <row r="37" spans="1:19" s="17" customFormat="1" ht="9">
      <c r="A37" s="111" t="s">
        <v>62</v>
      </c>
      <c r="B37" s="146">
        <f aca="true" t="shared" si="6" ref="B37:Q37">SUM(B38:B42)</f>
        <v>19284</v>
      </c>
      <c r="C37" s="121">
        <f t="shared" si="6"/>
        <v>9985</v>
      </c>
      <c r="D37" s="152">
        <f t="shared" si="6"/>
        <v>9299</v>
      </c>
      <c r="E37" s="121">
        <f t="shared" si="6"/>
        <v>14197</v>
      </c>
      <c r="F37" s="132">
        <f t="shared" si="6"/>
        <v>7143</v>
      </c>
      <c r="G37" s="129">
        <f t="shared" si="6"/>
        <v>7054</v>
      </c>
      <c r="H37" s="121">
        <f t="shared" si="6"/>
        <v>2314</v>
      </c>
      <c r="I37" s="132">
        <f t="shared" si="6"/>
        <v>1189</v>
      </c>
      <c r="J37" s="129">
        <f t="shared" si="6"/>
        <v>1125</v>
      </c>
      <c r="K37" s="37">
        <f t="shared" si="6"/>
        <v>588</v>
      </c>
      <c r="L37" s="132">
        <f t="shared" si="6"/>
        <v>328</v>
      </c>
      <c r="M37" s="129">
        <f t="shared" si="6"/>
        <v>260</v>
      </c>
      <c r="N37" s="121">
        <f t="shared" si="6"/>
        <v>501</v>
      </c>
      <c r="O37" s="132">
        <f t="shared" si="6"/>
        <v>264</v>
      </c>
      <c r="P37" s="129">
        <f t="shared" si="6"/>
        <v>237</v>
      </c>
      <c r="Q37" s="121">
        <f t="shared" si="6"/>
        <v>1684</v>
      </c>
      <c r="R37" s="132">
        <f>SUM(R38:R42)</f>
        <v>1061</v>
      </c>
      <c r="S37" s="129">
        <f>SUM(S38:S42)</f>
        <v>623</v>
      </c>
    </row>
    <row r="38" spans="1:19" s="17" customFormat="1" ht="9">
      <c r="A38" s="113" t="s">
        <v>64</v>
      </c>
      <c r="B38" s="163">
        <v>3669</v>
      </c>
      <c r="C38" s="158">
        <v>1887</v>
      </c>
      <c r="D38" s="164">
        <v>1782</v>
      </c>
      <c r="E38" s="158">
        <v>2745</v>
      </c>
      <c r="F38" s="159">
        <v>1401</v>
      </c>
      <c r="G38" s="160">
        <v>1344</v>
      </c>
      <c r="H38" s="158">
        <v>432</v>
      </c>
      <c r="I38" s="159">
        <v>204</v>
      </c>
      <c r="J38" s="160">
        <v>228</v>
      </c>
      <c r="K38" s="161">
        <v>112</v>
      </c>
      <c r="L38" s="159">
        <v>61</v>
      </c>
      <c r="M38" s="160">
        <v>51</v>
      </c>
      <c r="N38" s="158">
        <v>96</v>
      </c>
      <c r="O38" s="159">
        <v>57</v>
      </c>
      <c r="P38" s="160">
        <v>39</v>
      </c>
      <c r="Q38" s="158">
        <v>284</v>
      </c>
      <c r="R38" s="159">
        <v>164</v>
      </c>
      <c r="S38" s="160">
        <v>120</v>
      </c>
    </row>
    <row r="39" spans="1:19" s="17" customFormat="1" ht="9">
      <c r="A39" s="113" t="s">
        <v>66</v>
      </c>
      <c r="B39" s="163">
        <v>3877</v>
      </c>
      <c r="C39" s="158">
        <v>2014</v>
      </c>
      <c r="D39" s="164">
        <v>1863</v>
      </c>
      <c r="E39" s="158">
        <v>2843</v>
      </c>
      <c r="F39" s="159">
        <v>1457</v>
      </c>
      <c r="G39" s="160">
        <v>1386</v>
      </c>
      <c r="H39" s="158">
        <v>492</v>
      </c>
      <c r="I39" s="159">
        <v>238</v>
      </c>
      <c r="J39" s="160">
        <v>254</v>
      </c>
      <c r="K39" s="161">
        <v>129</v>
      </c>
      <c r="L39" s="159">
        <v>80</v>
      </c>
      <c r="M39" s="160">
        <v>49</v>
      </c>
      <c r="N39" s="158">
        <v>109</v>
      </c>
      <c r="O39" s="159">
        <v>51</v>
      </c>
      <c r="P39" s="160">
        <v>58</v>
      </c>
      <c r="Q39" s="158">
        <v>304</v>
      </c>
      <c r="R39" s="159">
        <v>188</v>
      </c>
      <c r="S39" s="160">
        <v>116</v>
      </c>
    </row>
    <row r="40" spans="1:19" s="17" customFormat="1" ht="9">
      <c r="A40" s="113" t="s">
        <v>68</v>
      </c>
      <c r="B40" s="163">
        <v>3847</v>
      </c>
      <c r="C40" s="158">
        <v>1983</v>
      </c>
      <c r="D40" s="164">
        <v>1864</v>
      </c>
      <c r="E40" s="158">
        <v>2812</v>
      </c>
      <c r="F40" s="159">
        <v>1373</v>
      </c>
      <c r="G40" s="160">
        <v>1439</v>
      </c>
      <c r="H40" s="158">
        <v>457</v>
      </c>
      <c r="I40" s="159">
        <v>247</v>
      </c>
      <c r="J40" s="160">
        <v>210</v>
      </c>
      <c r="K40" s="161">
        <v>112</v>
      </c>
      <c r="L40" s="159">
        <v>63</v>
      </c>
      <c r="M40" s="160">
        <v>49</v>
      </c>
      <c r="N40" s="158">
        <v>105</v>
      </c>
      <c r="O40" s="159">
        <v>62</v>
      </c>
      <c r="P40" s="160">
        <v>43</v>
      </c>
      <c r="Q40" s="158">
        <v>361</v>
      </c>
      <c r="R40" s="159">
        <v>238</v>
      </c>
      <c r="S40" s="160">
        <v>123</v>
      </c>
    </row>
    <row r="41" spans="1:19" s="17" customFormat="1" ht="9">
      <c r="A41" s="113" t="s">
        <v>70</v>
      </c>
      <c r="B41" s="163">
        <v>3950</v>
      </c>
      <c r="C41" s="158">
        <v>2066</v>
      </c>
      <c r="D41" s="164">
        <v>1884</v>
      </c>
      <c r="E41" s="158">
        <v>2912</v>
      </c>
      <c r="F41" s="159">
        <v>1469</v>
      </c>
      <c r="G41" s="160">
        <v>1443</v>
      </c>
      <c r="H41" s="158">
        <v>444</v>
      </c>
      <c r="I41" s="159">
        <v>239</v>
      </c>
      <c r="J41" s="160">
        <v>205</v>
      </c>
      <c r="K41" s="161">
        <v>112</v>
      </c>
      <c r="L41" s="159">
        <v>59</v>
      </c>
      <c r="M41" s="160">
        <v>53</v>
      </c>
      <c r="N41" s="158">
        <v>101</v>
      </c>
      <c r="O41" s="159">
        <v>51</v>
      </c>
      <c r="P41" s="160">
        <v>50</v>
      </c>
      <c r="Q41" s="158">
        <v>381</v>
      </c>
      <c r="R41" s="159">
        <v>248</v>
      </c>
      <c r="S41" s="160">
        <v>133</v>
      </c>
    </row>
    <row r="42" spans="1:19" s="17" customFormat="1" ht="9">
      <c r="A42" s="113" t="s">
        <v>72</v>
      </c>
      <c r="B42" s="163">
        <v>3941</v>
      </c>
      <c r="C42" s="158">
        <v>2035</v>
      </c>
      <c r="D42" s="164">
        <v>1906</v>
      </c>
      <c r="E42" s="158">
        <v>2885</v>
      </c>
      <c r="F42" s="159">
        <v>1443</v>
      </c>
      <c r="G42" s="160">
        <v>1442</v>
      </c>
      <c r="H42" s="158">
        <v>489</v>
      </c>
      <c r="I42" s="159">
        <v>261</v>
      </c>
      <c r="J42" s="160">
        <v>228</v>
      </c>
      <c r="K42" s="161">
        <v>123</v>
      </c>
      <c r="L42" s="159">
        <v>65</v>
      </c>
      <c r="M42" s="160">
        <v>58</v>
      </c>
      <c r="N42" s="158">
        <v>90</v>
      </c>
      <c r="O42" s="159">
        <v>43</v>
      </c>
      <c r="P42" s="160">
        <v>47</v>
      </c>
      <c r="Q42" s="158">
        <v>354</v>
      </c>
      <c r="R42" s="159">
        <v>223</v>
      </c>
      <c r="S42" s="160">
        <v>131</v>
      </c>
    </row>
    <row r="43" spans="1:19" s="17" customFormat="1" ht="6.75" customHeight="1">
      <c r="A43" s="113"/>
      <c r="B43" s="145"/>
      <c r="C43" s="120"/>
      <c r="D43" s="151"/>
      <c r="E43" s="120"/>
      <c r="F43" s="131"/>
      <c r="G43" s="128"/>
      <c r="H43" s="120"/>
      <c r="I43" s="131"/>
      <c r="J43" s="128"/>
      <c r="K43" s="16"/>
      <c r="L43" s="131"/>
      <c r="M43" s="128"/>
      <c r="N43" s="120"/>
      <c r="O43" s="131"/>
      <c r="P43" s="128"/>
      <c r="Q43" s="120"/>
      <c r="R43" s="131"/>
      <c r="S43" s="128"/>
    </row>
    <row r="44" spans="1:19" s="17" customFormat="1" ht="9">
      <c r="A44" s="111" t="s">
        <v>74</v>
      </c>
      <c r="B44" s="146">
        <f aca="true" t="shared" si="7" ref="B44:Q44">SUM(B45:B49)</f>
        <v>20099</v>
      </c>
      <c r="C44" s="121">
        <f t="shared" si="7"/>
        <v>10478</v>
      </c>
      <c r="D44" s="152">
        <f t="shared" si="7"/>
        <v>9621</v>
      </c>
      <c r="E44" s="121">
        <f t="shared" si="7"/>
        <v>15055</v>
      </c>
      <c r="F44" s="132">
        <f t="shared" si="7"/>
        <v>7646</v>
      </c>
      <c r="G44" s="129">
        <f t="shared" si="7"/>
        <v>7409</v>
      </c>
      <c r="H44" s="121">
        <f t="shared" si="7"/>
        <v>2267</v>
      </c>
      <c r="I44" s="132">
        <f t="shared" si="7"/>
        <v>1190</v>
      </c>
      <c r="J44" s="129">
        <f t="shared" si="7"/>
        <v>1077</v>
      </c>
      <c r="K44" s="37">
        <f t="shared" si="7"/>
        <v>593</v>
      </c>
      <c r="L44" s="132">
        <f t="shared" si="7"/>
        <v>315</v>
      </c>
      <c r="M44" s="129">
        <f t="shared" si="7"/>
        <v>278</v>
      </c>
      <c r="N44" s="121">
        <f t="shared" si="7"/>
        <v>511</v>
      </c>
      <c r="O44" s="132">
        <f t="shared" si="7"/>
        <v>260</v>
      </c>
      <c r="P44" s="129">
        <f t="shared" si="7"/>
        <v>251</v>
      </c>
      <c r="Q44" s="121">
        <f t="shared" si="7"/>
        <v>1673</v>
      </c>
      <c r="R44" s="132">
        <f>SUM(R45:R49)</f>
        <v>1067</v>
      </c>
      <c r="S44" s="129">
        <f>SUM(S45:S49)</f>
        <v>606</v>
      </c>
    </row>
    <row r="45" spans="1:19" s="17" customFormat="1" ht="9">
      <c r="A45" s="113" t="s">
        <v>76</v>
      </c>
      <c r="B45" s="163">
        <v>3928</v>
      </c>
      <c r="C45" s="158">
        <v>1986</v>
      </c>
      <c r="D45" s="164">
        <v>1942</v>
      </c>
      <c r="E45" s="158">
        <v>2958</v>
      </c>
      <c r="F45" s="159">
        <v>1466</v>
      </c>
      <c r="G45" s="160">
        <v>1492</v>
      </c>
      <c r="H45" s="158">
        <v>423</v>
      </c>
      <c r="I45" s="159">
        <v>208</v>
      </c>
      <c r="J45" s="160">
        <v>215</v>
      </c>
      <c r="K45" s="161">
        <v>108</v>
      </c>
      <c r="L45" s="159">
        <v>49</v>
      </c>
      <c r="M45" s="160">
        <v>59</v>
      </c>
      <c r="N45" s="158">
        <v>89</v>
      </c>
      <c r="O45" s="159">
        <v>43</v>
      </c>
      <c r="P45" s="160">
        <v>46</v>
      </c>
      <c r="Q45" s="158">
        <v>350</v>
      </c>
      <c r="R45" s="159">
        <v>220</v>
      </c>
      <c r="S45" s="160">
        <v>130</v>
      </c>
    </row>
    <row r="46" spans="1:19" s="17" customFormat="1" ht="9">
      <c r="A46" s="113" t="s">
        <v>78</v>
      </c>
      <c r="B46" s="163">
        <v>3867</v>
      </c>
      <c r="C46" s="158">
        <v>2046</v>
      </c>
      <c r="D46" s="164">
        <v>1821</v>
      </c>
      <c r="E46" s="158">
        <v>2915</v>
      </c>
      <c r="F46" s="159">
        <v>1529</v>
      </c>
      <c r="G46" s="160">
        <v>1386</v>
      </c>
      <c r="H46" s="158">
        <v>414</v>
      </c>
      <c r="I46" s="159">
        <v>202</v>
      </c>
      <c r="J46" s="160">
        <v>212</v>
      </c>
      <c r="K46" s="161">
        <v>101</v>
      </c>
      <c r="L46" s="159">
        <v>54</v>
      </c>
      <c r="M46" s="160">
        <v>47</v>
      </c>
      <c r="N46" s="158">
        <v>90</v>
      </c>
      <c r="O46" s="159">
        <v>46</v>
      </c>
      <c r="P46" s="160">
        <v>44</v>
      </c>
      <c r="Q46" s="158">
        <v>347</v>
      </c>
      <c r="R46" s="159">
        <v>215</v>
      </c>
      <c r="S46" s="160">
        <v>132</v>
      </c>
    </row>
    <row r="47" spans="1:19" s="17" customFormat="1" ht="9">
      <c r="A47" s="113" t="s">
        <v>80</v>
      </c>
      <c r="B47" s="163">
        <v>4092</v>
      </c>
      <c r="C47" s="158">
        <v>2136</v>
      </c>
      <c r="D47" s="164">
        <v>1956</v>
      </c>
      <c r="E47" s="158">
        <v>3002</v>
      </c>
      <c r="F47" s="159">
        <v>1521</v>
      </c>
      <c r="G47" s="160">
        <v>1481</v>
      </c>
      <c r="H47" s="158">
        <v>499</v>
      </c>
      <c r="I47" s="159">
        <v>270</v>
      </c>
      <c r="J47" s="160">
        <v>229</v>
      </c>
      <c r="K47" s="161">
        <v>125</v>
      </c>
      <c r="L47" s="159">
        <v>69</v>
      </c>
      <c r="M47" s="160">
        <v>56</v>
      </c>
      <c r="N47" s="158">
        <v>110</v>
      </c>
      <c r="O47" s="159">
        <v>53</v>
      </c>
      <c r="P47" s="160">
        <v>57</v>
      </c>
      <c r="Q47" s="158">
        <v>356</v>
      </c>
      <c r="R47" s="159">
        <v>223</v>
      </c>
      <c r="S47" s="160">
        <v>133</v>
      </c>
    </row>
    <row r="48" spans="1:19" s="17" customFormat="1" ht="9">
      <c r="A48" s="113" t="s">
        <v>82</v>
      </c>
      <c r="B48" s="163">
        <v>4068</v>
      </c>
      <c r="C48" s="158">
        <v>2181</v>
      </c>
      <c r="D48" s="164">
        <v>1887</v>
      </c>
      <c r="E48" s="158">
        <v>3058</v>
      </c>
      <c r="F48" s="159">
        <v>1588</v>
      </c>
      <c r="G48" s="160">
        <v>1470</v>
      </c>
      <c r="H48" s="158">
        <v>450</v>
      </c>
      <c r="I48" s="159">
        <v>254</v>
      </c>
      <c r="J48" s="160">
        <v>196</v>
      </c>
      <c r="K48" s="161">
        <v>120</v>
      </c>
      <c r="L48" s="159">
        <v>64</v>
      </c>
      <c r="M48" s="160">
        <v>56</v>
      </c>
      <c r="N48" s="158">
        <v>108</v>
      </c>
      <c r="O48" s="159">
        <v>55</v>
      </c>
      <c r="P48" s="160">
        <v>53</v>
      </c>
      <c r="Q48" s="158">
        <v>332</v>
      </c>
      <c r="R48" s="159">
        <v>220</v>
      </c>
      <c r="S48" s="160">
        <v>112</v>
      </c>
    </row>
    <row r="49" spans="1:19" s="17" customFormat="1" ht="9">
      <c r="A49" s="113" t="s">
        <v>84</v>
      </c>
      <c r="B49" s="163">
        <v>4144</v>
      </c>
      <c r="C49" s="158">
        <v>2129</v>
      </c>
      <c r="D49" s="164">
        <v>2015</v>
      </c>
      <c r="E49" s="158">
        <v>3122</v>
      </c>
      <c r="F49" s="159">
        <v>1542</v>
      </c>
      <c r="G49" s="160">
        <v>1580</v>
      </c>
      <c r="H49" s="158">
        <v>481</v>
      </c>
      <c r="I49" s="159">
        <v>256</v>
      </c>
      <c r="J49" s="160">
        <v>225</v>
      </c>
      <c r="K49" s="161">
        <v>139</v>
      </c>
      <c r="L49" s="159">
        <v>79</v>
      </c>
      <c r="M49" s="160">
        <v>60</v>
      </c>
      <c r="N49" s="158">
        <v>114</v>
      </c>
      <c r="O49" s="159">
        <v>63</v>
      </c>
      <c r="P49" s="160">
        <v>51</v>
      </c>
      <c r="Q49" s="158">
        <v>288</v>
      </c>
      <c r="R49" s="159">
        <v>189</v>
      </c>
      <c r="S49" s="160">
        <v>99</v>
      </c>
    </row>
    <row r="50" spans="1:19" s="17" customFormat="1" ht="6.75" customHeight="1">
      <c r="A50" s="113"/>
      <c r="B50" s="145"/>
      <c r="C50" s="120"/>
      <c r="D50" s="151"/>
      <c r="E50" s="120"/>
      <c r="F50" s="131"/>
      <c r="G50" s="128"/>
      <c r="H50" s="120"/>
      <c r="I50" s="131"/>
      <c r="J50" s="128"/>
      <c r="K50" s="16"/>
      <c r="L50" s="131"/>
      <c r="M50" s="128"/>
      <c r="N50" s="120"/>
      <c r="O50" s="131"/>
      <c r="P50" s="128"/>
      <c r="Q50" s="120"/>
      <c r="R50" s="131"/>
      <c r="S50" s="128"/>
    </row>
    <row r="51" spans="1:19" s="17" customFormat="1" ht="9">
      <c r="A51" s="111" t="s">
        <v>86</v>
      </c>
      <c r="B51" s="146">
        <f aca="true" t="shared" si="8" ref="B51:Q51">SUM(B52:B56)</f>
        <v>18641</v>
      </c>
      <c r="C51" s="121">
        <f t="shared" si="8"/>
        <v>9674</v>
      </c>
      <c r="D51" s="152">
        <f t="shared" si="8"/>
        <v>8967</v>
      </c>
      <c r="E51" s="121">
        <f t="shared" si="8"/>
        <v>14097</v>
      </c>
      <c r="F51" s="132">
        <f t="shared" si="8"/>
        <v>7129</v>
      </c>
      <c r="G51" s="129">
        <f t="shared" si="8"/>
        <v>6968</v>
      </c>
      <c r="H51" s="121">
        <f t="shared" si="8"/>
        <v>2037</v>
      </c>
      <c r="I51" s="132">
        <f t="shared" si="8"/>
        <v>1067</v>
      </c>
      <c r="J51" s="129">
        <f t="shared" si="8"/>
        <v>970</v>
      </c>
      <c r="K51" s="37">
        <f t="shared" si="8"/>
        <v>625</v>
      </c>
      <c r="L51" s="132">
        <f t="shared" si="8"/>
        <v>330</v>
      </c>
      <c r="M51" s="129">
        <f t="shared" si="8"/>
        <v>295</v>
      </c>
      <c r="N51" s="121">
        <f t="shared" si="8"/>
        <v>472</v>
      </c>
      <c r="O51" s="132">
        <f t="shared" si="8"/>
        <v>243</v>
      </c>
      <c r="P51" s="129">
        <f t="shared" si="8"/>
        <v>229</v>
      </c>
      <c r="Q51" s="121">
        <f t="shared" si="8"/>
        <v>1410</v>
      </c>
      <c r="R51" s="132">
        <f>SUM(R52:R56)</f>
        <v>905</v>
      </c>
      <c r="S51" s="129">
        <f>SUM(S52:S56)</f>
        <v>505</v>
      </c>
    </row>
    <row r="52" spans="1:19" s="17" customFormat="1" ht="9">
      <c r="A52" s="113" t="s">
        <v>88</v>
      </c>
      <c r="B52" s="163">
        <v>3745</v>
      </c>
      <c r="C52" s="158">
        <v>1929</v>
      </c>
      <c r="D52" s="164">
        <v>1816</v>
      </c>
      <c r="E52" s="158">
        <v>2854</v>
      </c>
      <c r="F52" s="159">
        <v>1446</v>
      </c>
      <c r="G52" s="160">
        <v>1408</v>
      </c>
      <c r="H52" s="158">
        <v>404</v>
      </c>
      <c r="I52" s="159">
        <v>220</v>
      </c>
      <c r="J52" s="160">
        <v>184</v>
      </c>
      <c r="K52" s="161">
        <v>116</v>
      </c>
      <c r="L52" s="159">
        <v>60</v>
      </c>
      <c r="M52" s="160">
        <v>56</v>
      </c>
      <c r="N52" s="158">
        <v>101</v>
      </c>
      <c r="O52" s="159">
        <v>40</v>
      </c>
      <c r="P52" s="160">
        <v>61</v>
      </c>
      <c r="Q52" s="158">
        <v>270</v>
      </c>
      <c r="R52" s="159">
        <v>163</v>
      </c>
      <c r="S52" s="160">
        <v>107</v>
      </c>
    </row>
    <row r="53" spans="1:19" s="17" customFormat="1" ht="9">
      <c r="A53" s="113" t="s">
        <v>90</v>
      </c>
      <c r="B53" s="163">
        <v>3903</v>
      </c>
      <c r="C53" s="158">
        <v>1965</v>
      </c>
      <c r="D53" s="164">
        <v>1938</v>
      </c>
      <c r="E53" s="158">
        <v>2929</v>
      </c>
      <c r="F53" s="159">
        <v>1448</v>
      </c>
      <c r="G53" s="160">
        <v>1481</v>
      </c>
      <c r="H53" s="158">
        <v>450</v>
      </c>
      <c r="I53" s="159">
        <v>221</v>
      </c>
      <c r="J53" s="160">
        <v>229</v>
      </c>
      <c r="K53" s="161">
        <v>123</v>
      </c>
      <c r="L53" s="159">
        <v>71</v>
      </c>
      <c r="M53" s="160">
        <v>52</v>
      </c>
      <c r="N53" s="158">
        <v>86</v>
      </c>
      <c r="O53" s="159">
        <v>35</v>
      </c>
      <c r="P53" s="160">
        <v>51</v>
      </c>
      <c r="Q53" s="158">
        <v>315</v>
      </c>
      <c r="R53" s="159">
        <v>190</v>
      </c>
      <c r="S53" s="160">
        <v>125</v>
      </c>
    </row>
    <row r="54" spans="1:19" s="17" customFormat="1" ht="9">
      <c r="A54" s="113" t="s">
        <v>92</v>
      </c>
      <c r="B54" s="163">
        <v>3842</v>
      </c>
      <c r="C54" s="158">
        <v>2010</v>
      </c>
      <c r="D54" s="164">
        <v>1832</v>
      </c>
      <c r="E54" s="158">
        <v>2890</v>
      </c>
      <c r="F54" s="159">
        <v>1451</v>
      </c>
      <c r="G54" s="160">
        <v>1439</v>
      </c>
      <c r="H54" s="158">
        <v>449</v>
      </c>
      <c r="I54" s="159">
        <v>254</v>
      </c>
      <c r="J54" s="160">
        <v>195</v>
      </c>
      <c r="K54" s="161">
        <v>118</v>
      </c>
      <c r="L54" s="159">
        <v>55</v>
      </c>
      <c r="M54" s="160">
        <v>63</v>
      </c>
      <c r="N54" s="158">
        <v>86</v>
      </c>
      <c r="O54" s="159">
        <v>52</v>
      </c>
      <c r="P54" s="160">
        <v>34</v>
      </c>
      <c r="Q54" s="158">
        <v>299</v>
      </c>
      <c r="R54" s="159">
        <v>198</v>
      </c>
      <c r="S54" s="160">
        <v>101</v>
      </c>
    </row>
    <row r="55" spans="1:19" s="17" customFormat="1" ht="9">
      <c r="A55" s="113" t="s">
        <v>94</v>
      </c>
      <c r="B55" s="163">
        <v>3653</v>
      </c>
      <c r="C55" s="158">
        <v>1931</v>
      </c>
      <c r="D55" s="164">
        <v>1722</v>
      </c>
      <c r="E55" s="158">
        <v>2795</v>
      </c>
      <c r="F55" s="159">
        <v>1456</v>
      </c>
      <c r="G55" s="160">
        <v>1339</v>
      </c>
      <c r="H55" s="158">
        <v>354</v>
      </c>
      <c r="I55" s="159">
        <v>168</v>
      </c>
      <c r="J55" s="160">
        <v>186</v>
      </c>
      <c r="K55" s="161">
        <v>133</v>
      </c>
      <c r="L55" s="159">
        <v>70</v>
      </c>
      <c r="M55" s="160">
        <v>63</v>
      </c>
      <c r="N55" s="158">
        <v>94</v>
      </c>
      <c r="O55" s="159">
        <v>55</v>
      </c>
      <c r="P55" s="160">
        <v>39</v>
      </c>
      <c r="Q55" s="158">
        <v>277</v>
      </c>
      <c r="R55" s="159">
        <v>182</v>
      </c>
      <c r="S55" s="160">
        <v>95</v>
      </c>
    </row>
    <row r="56" spans="1:19" s="17" customFormat="1" ht="9">
      <c r="A56" s="113" t="s">
        <v>96</v>
      </c>
      <c r="B56" s="163">
        <v>3498</v>
      </c>
      <c r="C56" s="158">
        <v>1839</v>
      </c>
      <c r="D56" s="164">
        <v>1659</v>
      </c>
      <c r="E56" s="158">
        <v>2629</v>
      </c>
      <c r="F56" s="159">
        <v>1328</v>
      </c>
      <c r="G56" s="160">
        <v>1301</v>
      </c>
      <c r="H56" s="158">
        <v>380</v>
      </c>
      <c r="I56" s="159">
        <v>204</v>
      </c>
      <c r="J56" s="160">
        <v>176</v>
      </c>
      <c r="K56" s="161">
        <v>135</v>
      </c>
      <c r="L56" s="159">
        <v>74</v>
      </c>
      <c r="M56" s="160">
        <v>61</v>
      </c>
      <c r="N56" s="158">
        <v>105</v>
      </c>
      <c r="O56" s="159">
        <v>61</v>
      </c>
      <c r="P56" s="160">
        <v>44</v>
      </c>
      <c r="Q56" s="158">
        <v>249</v>
      </c>
      <c r="R56" s="159">
        <v>172</v>
      </c>
      <c r="S56" s="160">
        <v>77</v>
      </c>
    </row>
    <row r="57" spans="1:19" s="17" customFormat="1" ht="6.75" customHeight="1">
      <c r="A57" s="117"/>
      <c r="B57" s="147"/>
      <c r="C57" s="136"/>
      <c r="D57" s="153"/>
      <c r="E57" s="136"/>
      <c r="F57" s="137"/>
      <c r="G57" s="138"/>
      <c r="H57" s="136"/>
      <c r="I57" s="137"/>
      <c r="J57" s="138"/>
      <c r="K57" s="139"/>
      <c r="L57" s="137"/>
      <c r="M57" s="138"/>
      <c r="N57" s="136"/>
      <c r="O57" s="137"/>
      <c r="P57" s="138"/>
      <c r="Q57" s="136"/>
      <c r="R57" s="137"/>
      <c r="S57" s="138"/>
    </row>
    <row r="58" spans="1:19" s="17" customFormat="1" ht="6.75" customHeight="1">
      <c r="A58" s="113"/>
      <c r="B58" s="145"/>
      <c r="C58" s="120"/>
      <c r="D58" s="151"/>
      <c r="E58" s="120"/>
      <c r="F58" s="131"/>
      <c r="G58" s="128"/>
      <c r="H58" s="120"/>
      <c r="I58" s="131"/>
      <c r="J58" s="128"/>
      <c r="K58" s="16"/>
      <c r="L58" s="131"/>
      <c r="M58" s="128"/>
      <c r="N58" s="120"/>
      <c r="O58" s="131"/>
      <c r="P58" s="128"/>
      <c r="Q58" s="120"/>
      <c r="R58" s="131"/>
      <c r="S58" s="128"/>
    </row>
    <row r="59" spans="1:19" s="17" customFormat="1" ht="9">
      <c r="A59" s="111" t="s">
        <v>98</v>
      </c>
      <c r="B59" s="146">
        <f aca="true" t="shared" si="9" ref="B59:Q59">SUM(B60:B64)</f>
        <v>15607</v>
      </c>
      <c r="C59" s="121">
        <f t="shared" si="9"/>
        <v>8179</v>
      </c>
      <c r="D59" s="152">
        <f t="shared" si="9"/>
        <v>7428</v>
      </c>
      <c r="E59" s="121">
        <f t="shared" si="9"/>
        <v>11930</v>
      </c>
      <c r="F59" s="132">
        <f t="shared" si="9"/>
        <v>6117</v>
      </c>
      <c r="G59" s="129">
        <f t="shared" si="9"/>
        <v>5813</v>
      </c>
      <c r="H59" s="121">
        <f t="shared" si="9"/>
        <v>1766</v>
      </c>
      <c r="I59" s="132">
        <f t="shared" si="9"/>
        <v>918</v>
      </c>
      <c r="J59" s="129">
        <f t="shared" si="9"/>
        <v>848</v>
      </c>
      <c r="K59" s="37">
        <f t="shared" si="9"/>
        <v>484</v>
      </c>
      <c r="L59" s="132">
        <f t="shared" si="9"/>
        <v>258</v>
      </c>
      <c r="M59" s="129">
        <f t="shared" si="9"/>
        <v>226</v>
      </c>
      <c r="N59" s="121">
        <f t="shared" si="9"/>
        <v>396</v>
      </c>
      <c r="O59" s="132">
        <f t="shared" si="9"/>
        <v>204</v>
      </c>
      <c r="P59" s="129">
        <f t="shared" si="9"/>
        <v>192</v>
      </c>
      <c r="Q59" s="121">
        <f t="shared" si="9"/>
        <v>1031</v>
      </c>
      <c r="R59" s="132">
        <f>SUM(R60:R64)</f>
        <v>682</v>
      </c>
      <c r="S59" s="129">
        <f>SUM(S60:S64)</f>
        <v>349</v>
      </c>
    </row>
    <row r="60" spans="1:19" s="17" customFormat="1" ht="9">
      <c r="A60" s="113" t="s">
        <v>100</v>
      </c>
      <c r="B60" s="163">
        <v>3332</v>
      </c>
      <c r="C60" s="158">
        <v>1709</v>
      </c>
      <c r="D60" s="164">
        <v>1623</v>
      </c>
      <c r="E60" s="158">
        <v>2555</v>
      </c>
      <c r="F60" s="159">
        <v>1290</v>
      </c>
      <c r="G60" s="160">
        <v>1265</v>
      </c>
      <c r="H60" s="158">
        <v>387</v>
      </c>
      <c r="I60" s="159">
        <v>198</v>
      </c>
      <c r="J60" s="160">
        <v>189</v>
      </c>
      <c r="K60" s="161">
        <v>88</v>
      </c>
      <c r="L60" s="159">
        <v>41</v>
      </c>
      <c r="M60" s="160">
        <v>47</v>
      </c>
      <c r="N60" s="158">
        <v>86</v>
      </c>
      <c r="O60" s="159">
        <v>40</v>
      </c>
      <c r="P60" s="160">
        <v>46</v>
      </c>
      <c r="Q60" s="158">
        <v>216</v>
      </c>
      <c r="R60" s="159">
        <v>140</v>
      </c>
      <c r="S60" s="160">
        <v>76</v>
      </c>
    </row>
    <row r="61" spans="1:19" s="17" customFormat="1" ht="9">
      <c r="A61" s="113" t="s">
        <v>102</v>
      </c>
      <c r="B61" s="163">
        <v>3188</v>
      </c>
      <c r="C61" s="158">
        <v>1679</v>
      </c>
      <c r="D61" s="164">
        <v>1509</v>
      </c>
      <c r="E61" s="158">
        <v>2457</v>
      </c>
      <c r="F61" s="159">
        <v>1253</v>
      </c>
      <c r="G61" s="160">
        <v>1204</v>
      </c>
      <c r="H61" s="158">
        <v>358</v>
      </c>
      <c r="I61" s="159">
        <v>194</v>
      </c>
      <c r="J61" s="160">
        <v>164</v>
      </c>
      <c r="K61" s="161">
        <v>96</v>
      </c>
      <c r="L61" s="159">
        <v>55</v>
      </c>
      <c r="M61" s="160">
        <v>41</v>
      </c>
      <c r="N61" s="158">
        <v>75</v>
      </c>
      <c r="O61" s="159">
        <v>40</v>
      </c>
      <c r="P61" s="160">
        <v>35</v>
      </c>
      <c r="Q61" s="158">
        <v>202</v>
      </c>
      <c r="R61" s="159">
        <v>137</v>
      </c>
      <c r="S61" s="160">
        <v>65</v>
      </c>
    </row>
    <row r="62" spans="1:19" s="17" customFormat="1" ht="9">
      <c r="A62" s="113" t="s">
        <v>104</v>
      </c>
      <c r="B62" s="163">
        <v>3097</v>
      </c>
      <c r="C62" s="158">
        <v>1685</v>
      </c>
      <c r="D62" s="164">
        <v>1412</v>
      </c>
      <c r="E62" s="158">
        <v>2342</v>
      </c>
      <c r="F62" s="159">
        <v>1247</v>
      </c>
      <c r="G62" s="160">
        <v>1095</v>
      </c>
      <c r="H62" s="158">
        <v>365</v>
      </c>
      <c r="I62" s="159">
        <v>201</v>
      </c>
      <c r="J62" s="160">
        <v>164</v>
      </c>
      <c r="K62" s="161">
        <v>94</v>
      </c>
      <c r="L62" s="159">
        <v>47</v>
      </c>
      <c r="M62" s="160">
        <v>47</v>
      </c>
      <c r="N62" s="158">
        <v>77</v>
      </c>
      <c r="O62" s="159">
        <v>47</v>
      </c>
      <c r="P62" s="160">
        <v>30</v>
      </c>
      <c r="Q62" s="158">
        <v>219</v>
      </c>
      <c r="R62" s="159">
        <v>143</v>
      </c>
      <c r="S62" s="160">
        <v>76</v>
      </c>
    </row>
    <row r="63" spans="1:19" s="17" customFormat="1" ht="9">
      <c r="A63" s="113" t="s">
        <v>106</v>
      </c>
      <c r="B63" s="163">
        <v>2969</v>
      </c>
      <c r="C63" s="158">
        <v>1537</v>
      </c>
      <c r="D63" s="164">
        <v>1432</v>
      </c>
      <c r="E63" s="158">
        <v>2266</v>
      </c>
      <c r="F63" s="159">
        <v>1152</v>
      </c>
      <c r="G63" s="160">
        <v>1114</v>
      </c>
      <c r="H63" s="158">
        <v>335</v>
      </c>
      <c r="I63" s="159">
        <v>160</v>
      </c>
      <c r="J63" s="160">
        <v>175</v>
      </c>
      <c r="K63" s="161">
        <v>100</v>
      </c>
      <c r="L63" s="159">
        <v>56</v>
      </c>
      <c r="M63" s="160">
        <v>44</v>
      </c>
      <c r="N63" s="158">
        <v>65</v>
      </c>
      <c r="O63" s="159">
        <v>32</v>
      </c>
      <c r="P63" s="160">
        <v>33</v>
      </c>
      <c r="Q63" s="158">
        <v>203</v>
      </c>
      <c r="R63" s="159">
        <v>137</v>
      </c>
      <c r="S63" s="160">
        <v>66</v>
      </c>
    </row>
    <row r="64" spans="1:19" s="17" customFormat="1" ht="9">
      <c r="A64" s="113" t="s">
        <v>108</v>
      </c>
      <c r="B64" s="163">
        <v>3021</v>
      </c>
      <c r="C64" s="158">
        <v>1569</v>
      </c>
      <c r="D64" s="164">
        <v>1452</v>
      </c>
      <c r="E64" s="158">
        <v>2310</v>
      </c>
      <c r="F64" s="159">
        <v>1175</v>
      </c>
      <c r="G64" s="160">
        <v>1135</v>
      </c>
      <c r="H64" s="158">
        <v>321</v>
      </c>
      <c r="I64" s="159">
        <v>165</v>
      </c>
      <c r="J64" s="160">
        <v>156</v>
      </c>
      <c r="K64" s="161">
        <v>106</v>
      </c>
      <c r="L64" s="159">
        <v>59</v>
      </c>
      <c r="M64" s="160">
        <v>47</v>
      </c>
      <c r="N64" s="158">
        <v>93</v>
      </c>
      <c r="O64" s="159">
        <v>45</v>
      </c>
      <c r="P64" s="160">
        <v>48</v>
      </c>
      <c r="Q64" s="158">
        <v>191</v>
      </c>
      <c r="R64" s="159">
        <v>125</v>
      </c>
      <c r="S64" s="160">
        <v>66</v>
      </c>
    </row>
    <row r="65" spans="1:19" s="17" customFormat="1" ht="6" customHeight="1">
      <c r="A65" s="113"/>
      <c r="B65" s="145"/>
      <c r="C65" s="120"/>
      <c r="D65" s="151"/>
      <c r="E65" s="120"/>
      <c r="F65" s="131"/>
      <c r="G65" s="128"/>
      <c r="H65" s="120"/>
      <c r="I65" s="131"/>
      <c r="J65" s="128"/>
      <c r="K65" s="16"/>
      <c r="L65" s="131"/>
      <c r="M65" s="128"/>
      <c r="N65" s="120"/>
      <c r="O65" s="131"/>
      <c r="P65" s="128"/>
      <c r="Q65" s="120"/>
      <c r="R65" s="131"/>
      <c r="S65" s="128"/>
    </row>
    <row r="66" spans="1:19" s="17" customFormat="1" ht="9">
      <c r="A66" s="111" t="s">
        <v>110</v>
      </c>
      <c r="B66" s="146">
        <f aca="true" t="shared" si="10" ref="B66:Q66">SUM(B67:B71)</f>
        <v>13244</v>
      </c>
      <c r="C66" s="121">
        <f t="shared" si="10"/>
        <v>7013</v>
      </c>
      <c r="D66" s="152">
        <f t="shared" si="10"/>
        <v>6231</v>
      </c>
      <c r="E66" s="121">
        <f t="shared" si="10"/>
        <v>10260</v>
      </c>
      <c r="F66" s="132">
        <f t="shared" si="10"/>
        <v>5294</v>
      </c>
      <c r="G66" s="129">
        <f t="shared" si="10"/>
        <v>4966</v>
      </c>
      <c r="H66" s="121">
        <f t="shared" si="10"/>
        <v>1372</v>
      </c>
      <c r="I66" s="132">
        <f t="shared" si="10"/>
        <v>728</v>
      </c>
      <c r="J66" s="129">
        <f t="shared" si="10"/>
        <v>644</v>
      </c>
      <c r="K66" s="37">
        <f t="shared" si="10"/>
        <v>419</v>
      </c>
      <c r="L66" s="132">
        <f t="shared" si="10"/>
        <v>244</v>
      </c>
      <c r="M66" s="129">
        <f t="shared" si="10"/>
        <v>175</v>
      </c>
      <c r="N66" s="121">
        <f t="shared" si="10"/>
        <v>340</v>
      </c>
      <c r="O66" s="132">
        <f t="shared" si="10"/>
        <v>181</v>
      </c>
      <c r="P66" s="129">
        <f t="shared" si="10"/>
        <v>159</v>
      </c>
      <c r="Q66" s="121">
        <f t="shared" si="10"/>
        <v>853</v>
      </c>
      <c r="R66" s="132">
        <f>SUM(R67:R71)</f>
        <v>566</v>
      </c>
      <c r="S66" s="129">
        <f>SUM(S67:S71)</f>
        <v>287</v>
      </c>
    </row>
    <row r="67" spans="1:19" s="17" customFormat="1" ht="9">
      <c r="A67" s="113" t="s">
        <v>112</v>
      </c>
      <c r="B67" s="163">
        <v>2986</v>
      </c>
      <c r="C67" s="158">
        <v>1590</v>
      </c>
      <c r="D67" s="164">
        <v>1396</v>
      </c>
      <c r="E67" s="158">
        <v>2291</v>
      </c>
      <c r="F67" s="159">
        <v>1194</v>
      </c>
      <c r="G67" s="160">
        <v>1097</v>
      </c>
      <c r="H67" s="158">
        <v>310</v>
      </c>
      <c r="I67" s="159">
        <v>162</v>
      </c>
      <c r="J67" s="160">
        <v>148</v>
      </c>
      <c r="K67" s="161">
        <v>89</v>
      </c>
      <c r="L67" s="159">
        <v>52</v>
      </c>
      <c r="M67" s="160">
        <v>37</v>
      </c>
      <c r="N67" s="158">
        <v>81</v>
      </c>
      <c r="O67" s="159">
        <v>38</v>
      </c>
      <c r="P67" s="160">
        <v>43</v>
      </c>
      <c r="Q67" s="158">
        <v>215</v>
      </c>
      <c r="R67" s="159">
        <v>144</v>
      </c>
      <c r="S67" s="160">
        <v>71</v>
      </c>
    </row>
    <row r="68" spans="1:19" s="17" customFormat="1" ht="9">
      <c r="A68" s="113" t="s">
        <v>114</v>
      </c>
      <c r="B68" s="163">
        <v>2784</v>
      </c>
      <c r="C68" s="158">
        <v>1504</v>
      </c>
      <c r="D68" s="164">
        <v>1280</v>
      </c>
      <c r="E68" s="158">
        <v>2189</v>
      </c>
      <c r="F68" s="159">
        <v>1148</v>
      </c>
      <c r="G68" s="160">
        <v>1041</v>
      </c>
      <c r="H68" s="158">
        <v>246</v>
      </c>
      <c r="I68" s="159">
        <v>139</v>
      </c>
      <c r="J68" s="160">
        <v>107</v>
      </c>
      <c r="K68" s="161">
        <v>97</v>
      </c>
      <c r="L68" s="159">
        <v>61</v>
      </c>
      <c r="M68" s="160">
        <v>36</v>
      </c>
      <c r="N68" s="158">
        <v>64</v>
      </c>
      <c r="O68" s="159">
        <v>33</v>
      </c>
      <c r="P68" s="160">
        <v>31</v>
      </c>
      <c r="Q68" s="158">
        <v>188</v>
      </c>
      <c r="R68" s="159">
        <v>123</v>
      </c>
      <c r="S68" s="160">
        <v>65</v>
      </c>
    </row>
    <row r="69" spans="1:19" s="17" customFormat="1" ht="9">
      <c r="A69" s="113" t="s">
        <v>116</v>
      </c>
      <c r="B69" s="163">
        <v>2714</v>
      </c>
      <c r="C69" s="158">
        <v>1433</v>
      </c>
      <c r="D69" s="164">
        <v>1281</v>
      </c>
      <c r="E69" s="158">
        <v>2065</v>
      </c>
      <c r="F69" s="159">
        <v>1062</v>
      </c>
      <c r="G69" s="160">
        <v>1003</v>
      </c>
      <c r="H69" s="158">
        <v>310</v>
      </c>
      <c r="I69" s="159">
        <v>161</v>
      </c>
      <c r="J69" s="160">
        <v>149</v>
      </c>
      <c r="K69" s="161">
        <v>101</v>
      </c>
      <c r="L69" s="159">
        <v>59</v>
      </c>
      <c r="M69" s="160">
        <v>42</v>
      </c>
      <c r="N69" s="158">
        <v>72</v>
      </c>
      <c r="O69" s="159">
        <v>45</v>
      </c>
      <c r="P69" s="160">
        <v>27</v>
      </c>
      <c r="Q69" s="158">
        <v>166</v>
      </c>
      <c r="R69" s="159">
        <v>106</v>
      </c>
      <c r="S69" s="160">
        <v>60</v>
      </c>
    </row>
    <row r="70" spans="1:19" s="17" customFormat="1" ht="9">
      <c r="A70" s="113" t="s">
        <v>118</v>
      </c>
      <c r="B70" s="163">
        <v>2322</v>
      </c>
      <c r="C70" s="158">
        <v>1226</v>
      </c>
      <c r="D70" s="164">
        <v>1096</v>
      </c>
      <c r="E70" s="158">
        <v>1801</v>
      </c>
      <c r="F70" s="159">
        <v>915</v>
      </c>
      <c r="G70" s="160">
        <v>886</v>
      </c>
      <c r="H70" s="158">
        <v>235</v>
      </c>
      <c r="I70" s="159">
        <v>129</v>
      </c>
      <c r="J70" s="160">
        <v>106</v>
      </c>
      <c r="K70" s="161">
        <v>73</v>
      </c>
      <c r="L70" s="159">
        <v>43</v>
      </c>
      <c r="M70" s="160">
        <v>30</v>
      </c>
      <c r="N70" s="158">
        <v>61</v>
      </c>
      <c r="O70" s="159">
        <v>37</v>
      </c>
      <c r="P70" s="160">
        <v>24</v>
      </c>
      <c r="Q70" s="158">
        <v>152</v>
      </c>
      <c r="R70" s="159">
        <v>102</v>
      </c>
      <c r="S70" s="160">
        <v>50</v>
      </c>
    </row>
    <row r="71" spans="1:19" s="17" customFormat="1" ht="9">
      <c r="A71" s="113" t="s">
        <v>120</v>
      </c>
      <c r="B71" s="163">
        <v>2438</v>
      </c>
      <c r="C71" s="158">
        <v>1260</v>
      </c>
      <c r="D71" s="164">
        <v>1178</v>
      </c>
      <c r="E71" s="158">
        <v>1914</v>
      </c>
      <c r="F71" s="159">
        <v>975</v>
      </c>
      <c r="G71" s="160">
        <v>939</v>
      </c>
      <c r="H71" s="158">
        <v>271</v>
      </c>
      <c r="I71" s="159">
        <v>137</v>
      </c>
      <c r="J71" s="160">
        <v>134</v>
      </c>
      <c r="K71" s="161">
        <v>59</v>
      </c>
      <c r="L71" s="159">
        <v>29</v>
      </c>
      <c r="M71" s="160">
        <v>30</v>
      </c>
      <c r="N71" s="158">
        <v>62</v>
      </c>
      <c r="O71" s="159">
        <v>28</v>
      </c>
      <c r="P71" s="160">
        <v>34</v>
      </c>
      <c r="Q71" s="158">
        <v>132</v>
      </c>
      <c r="R71" s="159">
        <v>91</v>
      </c>
      <c r="S71" s="160">
        <v>41</v>
      </c>
    </row>
    <row r="72" spans="1:19" s="17" customFormat="1" ht="6" customHeight="1">
      <c r="A72" s="113"/>
      <c r="B72" s="145"/>
      <c r="C72" s="120"/>
      <c r="D72" s="151"/>
      <c r="E72" s="120"/>
      <c r="F72" s="131"/>
      <c r="G72" s="128"/>
      <c r="H72" s="120"/>
      <c r="I72" s="131"/>
      <c r="J72" s="128"/>
      <c r="K72" s="16"/>
      <c r="L72" s="131"/>
      <c r="M72" s="128"/>
      <c r="N72" s="120"/>
      <c r="O72" s="131"/>
      <c r="P72" s="128"/>
      <c r="Q72" s="120"/>
      <c r="R72" s="131"/>
      <c r="S72" s="128"/>
    </row>
    <row r="73" spans="1:19" s="17" customFormat="1" ht="9">
      <c r="A73" s="111" t="s">
        <v>122</v>
      </c>
      <c r="B73" s="146">
        <f aca="true" t="shared" si="11" ref="B73:Q73">SUM(B74:B78)</f>
        <v>9900</v>
      </c>
      <c r="C73" s="121">
        <f t="shared" si="11"/>
        <v>5268</v>
      </c>
      <c r="D73" s="152">
        <f t="shared" si="11"/>
        <v>4632</v>
      </c>
      <c r="E73" s="121">
        <f t="shared" si="11"/>
        <v>7813</v>
      </c>
      <c r="F73" s="132">
        <f t="shared" si="11"/>
        <v>4118</v>
      </c>
      <c r="G73" s="129">
        <f t="shared" si="11"/>
        <v>3695</v>
      </c>
      <c r="H73" s="121">
        <f t="shared" si="11"/>
        <v>1049</v>
      </c>
      <c r="I73" s="132">
        <f t="shared" si="11"/>
        <v>563</v>
      </c>
      <c r="J73" s="129">
        <f t="shared" si="11"/>
        <v>486</v>
      </c>
      <c r="K73" s="37">
        <f t="shared" si="11"/>
        <v>301</v>
      </c>
      <c r="L73" s="132">
        <f t="shared" si="11"/>
        <v>159</v>
      </c>
      <c r="M73" s="129">
        <f t="shared" si="11"/>
        <v>142</v>
      </c>
      <c r="N73" s="121">
        <f t="shared" si="11"/>
        <v>233</v>
      </c>
      <c r="O73" s="132">
        <f t="shared" si="11"/>
        <v>137</v>
      </c>
      <c r="P73" s="129">
        <f t="shared" si="11"/>
        <v>96</v>
      </c>
      <c r="Q73" s="121">
        <f t="shared" si="11"/>
        <v>504</v>
      </c>
      <c r="R73" s="132">
        <f>SUM(R74:R78)</f>
        <v>291</v>
      </c>
      <c r="S73" s="129">
        <f>SUM(S74:S78)</f>
        <v>213</v>
      </c>
    </row>
    <row r="74" spans="1:19" s="17" customFormat="1" ht="9">
      <c r="A74" s="113" t="s">
        <v>124</v>
      </c>
      <c r="B74" s="163">
        <v>2012</v>
      </c>
      <c r="C74" s="158">
        <v>1067</v>
      </c>
      <c r="D74" s="164">
        <v>945</v>
      </c>
      <c r="E74" s="158">
        <v>1577</v>
      </c>
      <c r="F74" s="159">
        <v>834</v>
      </c>
      <c r="G74" s="160">
        <v>743</v>
      </c>
      <c r="H74" s="158">
        <v>217</v>
      </c>
      <c r="I74" s="159">
        <v>113</v>
      </c>
      <c r="J74" s="160">
        <v>104</v>
      </c>
      <c r="K74" s="161">
        <v>70</v>
      </c>
      <c r="L74" s="159">
        <v>37</v>
      </c>
      <c r="M74" s="160">
        <v>33</v>
      </c>
      <c r="N74" s="158">
        <v>49</v>
      </c>
      <c r="O74" s="159">
        <v>28</v>
      </c>
      <c r="P74" s="160">
        <v>21</v>
      </c>
      <c r="Q74" s="158">
        <v>99</v>
      </c>
      <c r="R74" s="159">
        <v>55</v>
      </c>
      <c r="S74" s="160">
        <v>44</v>
      </c>
    </row>
    <row r="75" spans="1:19" s="17" customFormat="1" ht="9">
      <c r="A75" s="113" t="s">
        <v>126</v>
      </c>
      <c r="B75" s="163">
        <v>2075</v>
      </c>
      <c r="C75" s="158">
        <v>1116</v>
      </c>
      <c r="D75" s="164">
        <v>959</v>
      </c>
      <c r="E75" s="158">
        <v>1637</v>
      </c>
      <c r="F75" s="159">
        <v>876</v>
      </c>
      <c r="G75" s="160">
        <v>761</v>
      </c>
      <c r="H75" s="158">
        <v>218</v>
      </c>
      <c r="I75" s="159">
        <v>126</v>
      </c>
      <c r="J75" s="160">
        <v>92</v>
      </c>
      <c r="K75" s="161">
        <v>67</v>
      </c>
      <c r="L75" s="159">
        <v>31</v>
      </c>
      <c r="M75" s="160">
        <v>36</v>
      </c>
      <c r="N75" s="158">
        <v>59</v>
      </c>
      <c r="O75" s="159">
        <v>31</v>
      </c>
      <c r="P75" s="160">
        <v>28</v>
      </c>
      <c r="Q75" s="158">
        <v>94</v>
      </c>
      <c r="R75" s="159">
        <v>52</v>
      </c>
      <c r="S75" s="160">
        <v>42</v>
      </c>
    </row>
    <row r="76" spans="1:19" s="17" customFormat="1" ht="9">
      <c r="A76" s="113" t="s">
        <v>128</v>
      </c>
      <c r="B76" s="163">
        <v>2082</v>
      </c>
      <c r="C76" s="158">
        <v>1109</v>
      </c>
      <c r="D76" s="164">
        <v>973</v>
      </c>
      <c r="E76" s="158">
        <v>1622</v>
      </c>
      <c r="F76" s="159">
        <v>851</v>
      </c>
      <c r="G76" s="160">
        <v>771</v>
      </c>
      <c r="H76" s="158">
        <v>247</v>
      </c>
      <c r="I76" s="159">
        <v>129</v>
      </c>
      <c r="J76" s="160">
        <v>118</v>
      </c>
      <c r="K76" s="161">
        <v>61</v>
      </c>
      <c r="L76" s="159">
        <v>35</v>
      </c>
      <c r="M76" s="160">
        <v>26</v>
      </c>
      <c r="N76" s="158">
        <v>45</v>
      </c>
      <c r="O76" s="159">
        <v>30</v>
      </c>
      <c r="P76" s="160">
        <v>15</v>
      </c>
      <c r="Q76" s="158">
        <v>107</v>
      </c>
      <c r="R76" s="159">
        <v>64</v>
      </c>
      <c r="S76" s="160">
        <v>43</v>
      </c>
    </row>
    <row r="77" spans="1:19" s="18" customFormat="1" ht="9">
      <c r="A77" s="113" t="s">
        <v>130</v>
      </c>
      <c r="B77" s="163">
        <v>1956</v>
      </c>
      <c r="C77" s="158">
        <v>1028</v>
      </c>
      <c r="D77" s="164">
        <v>928</v>
      </c>
      <c r="E77" s="158">
        <v>1569</v>
      </c>
      <c r="F77" s="159">
        <v>819</v>
      </c>
      <c r="G77" s="160">
        <v>750</v>
      </c>
      <c r="H77" s="158">
        <v>176</v>
      </c>
      <c r="I77" s="159">
        <v>89</v>
      </c>
      <c r="J77" s="160">
        <v>87</v>
      </c>
      <c r="K77" s="161">
        <v>50</v>
      </c>
      <c r="L77" s="159">
        <v>29</v>
      </c>
      <c r="M77" s="160">
        <v>21</v>
      </c>
      <c r="N77" s="158">
        <v>41</v>
      </c>
      <c r="O77" s="159">
        <v>27</v>
      </c>
      <c r="P77" s="160">
        <v>14</v>
      </c>
      <c r="Q77" s="158">
        <v>120</v>
      </c>
      <c r="R77" s="159">
        <v>64</v>
      </c>
      <c r="S77" s="160">
        <v>56</v>
      </c>
    </row>
    <row r="78" spans="1:19" s="18" customFormat="1" ht="9">
      <c r="A78" s="113" t="s">
        <v>132</v>
      </c>
      <c r="B78" s="145">
        <v>1775</v>
      </c>
      <c r="C78" s="120">
        <v>948</v>
      </c>
      <c r="D78" s="151">
        <v>827</v>
      </c>
      <c r="E78" s="120">
        <v>1408</v>
      </c>
      <c r="F78" s="131">
        <v>738</v>
      </c>
      <c r="G78" s="128">
        <v>670</v>
      </c>
      <c r="H78" s="120">
        <v>191</v>
      </c>
      <c r="I78" s="131">
        <v>106</v>
      </c>
      <c r="J78" s="128">
        <v>85</v>
      </c>
      <c r="K78" s="16">
        <v>53</v>
      </c>
      <c r="L78" s="131">
        <v>27</v>
      </c>
      <c r="M78" s="128">
        <v>26</v>
      </c>
      <c r="N78" s="120">
        <v>39</v>
      </c>
      <c r="O78" s="131">
        <v>21</v>
      </c>
      <c r="P78" s="128">
        <v>18</v>
      </c>
      <c r="Q78" s="120">
        <v>84</v>
      </c>
      <c r="R78" s="131">
        <v>56</v>
      </c>
      <c r="S78" s="128">
        <v>28</v>
      </c>
    </row>
    <row r="79" spans="1:19" s="17" customFormat="1" ht="6" customHeight="1">
      <c r="A79" s="113"/>
      <c r="B79" s="145"/>
      <c r="C79" s="120"/>
      <c r="D79" s="151"/>
      <c r="E79" s="120"/>
      <c r="F79" s="131"/>
      <c r="G79" s="128"/>
      <c r="H79" s="120"/>
      <c r="I79" s="131"/>
      <c r="J79" s="128"/>
      <c r="K79" s="16"/>
      <c r="L79" s="131"/>
      <c r="M79" s="128"/>
      <c r="N79" s="120"/>
      <c r="O79" s="131"/>
      <c r="P79" s="128"/>
      <c r="Q79" s="120"/>
      <c r="R79" s="131"/>
      <c r="S79" s="128"/>
    </row>
    <row r="80" spans="1:19" s="17" customFormat="1" ht="9">
      <c r="A80" s="111" t="s">
        <v>134</v>
      </c>
      <c r="B80" s="146">
        <f aca="true" t="shared" si="12" ref="B80:Q80">SUM(B81:B85)</f>
        <v>8464</v>
      </c>
      <c r="C80" s="121">
        <f t="shared" si="12"/>
        <v>4571</v>
      </c>
      <c r="D80" s="152">
        <f t="shared" si="12"/>
        <v>3893</v>
      </c>
      <c r="E80" s="121">
        <f t="shared" si="12"/>
        <v>6507</v>
      </c>
      <c r="F80" s="132">
        <f t="shared" si="12"/>
        <v>3512</v>
      </c>
      <c r="G80" s="129">
        <f t="shared" si="12"/>
        <v>2995</v>
      </c>
      <c r="H80" s="121">
        <f t="shared" si="12"/>
        <v>1022</v>
      </c>
      <c r="I80" s="132">
        <f t="shared" si="12"/>
        <v>539</v>
      </c>
      <c r="J80" s="129">
        <f t="shared" si="12"/>
        <v>483</v>
      </c>
      <c r="K80" s="37">
        <f t="shared" si="12"/>
        <v>220</v>
      </c>
      <c r="L80" s="132">
        <f t="shared" si="12"/>
        <v>121</v>
      </c>
      <c r="M80" s="129">
        <f t="shared" si="12"/>
        <v>99</v>
      </c>
      <c r="N80" s="121">
        <f t="shared" si="12"/>
        <v>236</v>
      </c>
      <c r="O80" s="132">
        <f t="shared" si="12"/>
        <v>114</v>
      </c>
      <c r="P80" s="129">
        <f t="shared" si="12"/>
        <v>122</v>
      </c>
      <c r="Q80" s="121">
        <f t="shared" si="12"/>
        <v>479</v>
      </c>
      <c r="R80" s="132">
        <f>SUM(R81:R85)</f>
        <v>285</v>
      </c>
      <c r="S80" s="129">
        <f>SUM(S81:S85)</f>
        <v>194</v>
      </c>
    </row>
    <row r="81" spans="1:19" s="17" customFormat="1" ht="9">
      <c r="A81" s="113" t="s">
        <v>136</v>
      </c>
      <c r="B81" s="163">
        <v>1921</v>
      </c>
      <c r="C81" s="158">
        <v>1032</v>
      </c>
      <c r="D81" s="164">
        <v>889</v>
      </c>
      <c r="E81" s="158">
        <v>1489</v>
      </c>
      <c r="F81" s="159">
        <v>795</v>
      </c>
      <c r="G81" s="160">
        <v>694</v>
      </c>
      <c r="H81" s="158">
        <v>227</v>
      </c>
      <c r="I81" s="159">
        <v>123</v>
      </c>
      <c r="J81" s="160">
        <v>104</v>
      </c>
      <c r="K81" s="161">
        <v>45</v>
      </c>
      <c r="L81" s="159">
        <v>28</v>
      </c>
      <c r="M81" s="160">
        <v>17</v>
      </c>
      <c r="N81" s="158">
        <v>53</v>
      </c>
      <c r="O81" s="159">
        <v>29</v>
      </c>
      <c r="P81" s="160">
        <v>24</v>
      </c>
      <c r="Q81" s="158">
        <v>107</v>
      </c>
      <c r="R81" s="159">
        <v>57</v>
      </c>
      <c r="S81" s="160">
        <v>50</v>
      </c>
    </row>
    <row r="82" spans="1:19" s="17" customFormat="1" ht="9">
      <c r="A82" s="113" t="s">
        <v>138</v>
      </c>
      <c r="B82" s="163">
        <v>1688</v>
      </c>
      <c r="C82" s="158">
        <v>899</v>
      </c>
      <c r="D82" s="164">
        <v>789</v>
      </c>
      <c r="E82" s="158">
        <v>1314</v>
      </c>
      <c r="F82" s="159">
        <v>697</v>
      </c>
      <c r="G82" s="160">
        <v>617</v>
      </c>
      <c r="H82" s="158">
        <v>190</v>
      </c>
      <c r="I82" s="159">
        <v>99</v>
      </c>
      <c r="J82" s="160">
        <v>91</v>
      </c>
      <c r="K82" s="161">
        <v>48</v>
      </c>
      <c r="L82" s="159">
        <v>26</v>
      </c>
      <c r="M82" s="160">
        <v>22</v>
      </c>
      <c r="N82" s="158">
        <v>40</v>
      </c>
      <c r="O82" s="159">
        <v>14</v>
      </c>
      <c r="P82" s="160">
        <v>26</v>
      </c>
      <c r="Q82" s="158">
        <v>96</v>
      </c>
      <c r="R82" s="159">
        <v>63</v>
      </c>
      <c r="S82" s="160">
        <v>33</v>
      </c>
    </row>
    <row r="83" spans="1:19" s="17" customFormat="1" ht="9">
      <c r="A83" s="113" t="s">
        <v>140</v>
      </c>
      <c r="B83" s="163">
        <v>1712</v>
      </c>
      <c r="C83" s="158">
        <v>930</v>
      </c>
      <c r="D83" s="164">
        <v>782</v>
      </c>
      <c r="E83" s="158">
        <v>1308</v>
      </c>
      <c r="F83" s="159">
        <v>720</v>
      </c>
      <c r="G83" s="160">
        <v>588</v>
      </c>
      <c r="H83" s="158">
        <v>201</v>
      </c>
      <c r="I83" s="159">
        <v>104</v>
      </c>
      <c r="J83" s="160">
        <v>97</v>
      </c>
      <c r="K83" s="161">
        <v>47</v>
      </c>
      <c r="L83" s="159">
        <v>19</v>
      </c>
      <c r="M83" s="160">
        <v>28</v>
      </c>
      <c r="N83" s="158">
        <v>62</v>
      </c>
      <c r="O83" s="159">
        <v>28</v>
      </c>
      <c r="P83" s="160">
        <v>34</v>
      </c>
      <c r="Q83" s="158">
        <v>94</v>
      </c>
      <c r="R83" s="159">
        <v>59</v>
      </c>
      <c r="S83" s="160">
        <v>35</v>
      </c>
    </row>
    <row r="84" spans="1:19" s="17" customFormat="1" ht="9">
      <c r="A84" s="113" t="s">
        <v>142</v>
      </c>
      <c r="B84" s="163">
        <v>1600</v>
      </c>
      <c r="C84" s="158">
        <v>885</v>
      </c>
      <c r="D84" s="164">
        <v>715</v>
      </c>
      <c r="E84" s="158">
        <v>1221</v>
      </c>
      <c r="F84" s="159">
        <v>677</v>
      </c>
      <c r="G84" s="160">
        <v>544</v>
      </c>
      <c r="H84" s="158">
        <v>208</v>
      </c>
      <c r="I84" s="159">
        <v>110</v>
      </c>
      <c r="J84" s="160">
        <v>98</v>
      </c>
      <c r="K84" s="161">
        <v>42</v>
      </c>
      <c r="L84" s="159">
        <v>25</v>
      </c>
      <c r="M84" s="160">
        <v>17</v>
      </c>
      <c r="N84" s="158">
        <v>46</v>
      </c>
      <c r="O84" s="159">
        <v>25</v>
      </c>
      <c r="P84" s="160">
        <v>21</v>
      </c>
      <c r="Q84" s="158">
        <v>83</v>
      </c>
      <c r="R84" s="159">
        <v>48</v>
      </c>
      <c r="S84" s="160">
        <v>35</v>
      </c>
    </row>
    <row r="85" spans="1:19" s="17" customFormat="1" ht="9">
      <c r="A85" s="113" t="s">
        <v>144</v>
      </c>
      <c r="B85" s="163">
        <v>1543</v>
      </c>
      <c r="C85" s="158">
        <v>825</v>
      </c>
      <c r="D85" s="164">
        <v>718</v>
      </c>
      <c r="E85" s="158">
        <v>1175</v>
      </c>
      <c r="F85" s="159">
        <v>623</v>
      </c>
      <c r="G85" s="160">
        <v>552</v>
      </c>
      <c r="H85" s="158">
        <v>196</v>
      </c>
      <c r="I85" s="159">
        <v>103</v>
      </c>
      <c r="J85" s="160">
        <v>93</v>
      </c>
      <c r="K85" s="161">
        <v>38</v>
      </c>
      <c r="L85" s="159">
        <v>23</v>
      </c>
      <c r="M85" s="160">
        <v>15</v>
      </c>
      <c r="N85" s="158">
        <v>35</v>
      </c>
      <c r="O85" s="159">
        <v>18</v>
      </c>
      <c r="P85" s="160">
        <v>17</v>
      </c>
      <c r="Q85" s="158">
        <v>99</v>
      </c>
      <c r="R85" s="159">
        <v>58</v>
      </c>
      <c r="S85" s="160">
        <v>41</v>
      </c>
    </row>
    <row r="86" spans="1:19" s="17" customFormat="1" ht="6" customHeight="1">
      <c r="A86" s="113"/>
      <c r="B86" s="145"/>
      <c r="C86" s="120"/>
      <c r="D86" s="151"/>
      <c r="E86" s="120"/>
      <c r="F86" s="131"/>
      <c r="G86" s="128"/>
      <c r="H86" s="120"/>
      <c r="I86" s="131"/>
      <c r="J86" s="128"/>
      <c r="K86" s="16"/>
      <c r="L86" s="131"/>
      <c r="M86" s="128"/>
      <c r="N86" s="120"/>
      <c r="O86" s="131"/>
      <c r="P86" s="128"/>
      <c r="Q86" s="120"/>
      <c r="R86" s="131"/>
      <c r="S86" s="128"/>
    </row>
    <row r="87" spans="1:19" s="17" customFormat="1" ht="9">
      <c r="A87" s="111" t="s">
        <v>146</v>
      </c>
      <c r="B87" s="146">
        <f aca="true" t="shared" si="13" ref="B87:Q87">SUM(B88:B92)</f>
        <v>6553</v>
      </c>
      <c r="C87" s="121">
        <f t="shared" si="13"/>
        <v>3479</v>
      </c>
      <c r="D87" s="152">
        <f t="shared" si="13"/>
        <v>3074</v>
      </c>
      <c r="E87" s="121">
        <f t="shared" si="13"/>
        <v>4827</v>
      </c>
      <c r="F87" s="132">
        <f t="shared" si="13"/>
        <v>2529</v>
      </c>
      <c r="G87" s="129">
        <f t="shared" si="13"/>
        <v>2298</v>
      </c>
      <c r="H87" s="121">
        <f t="shared" si="13"/>
        <v>882</v>
      </c>
      <c r="I87" s="132">
        <f t="shared" si="13"/>
        <v>481</v>
      </c>
      <c r="J87" s="129">
        <f t="shared" si="13"/>
        <v>401</v>
      </c>
      <c r="K87" s="37">
        <f t="shared" si="13"/>
        <v>225</v>
      </c>
      <c r="L87" s="132">
        <f t="shared" si="13"/>
        <v>124</v>
      </c>
      <c r="M87" s="129">
        <f t="shared" si="13"/>
        <v>101</v>
      </c>
      <c r="N87" s="121">
        <f t="shared" si="13"/>
        <v>203</v>
      </c>
      <c r="O87" s="132">
        <f t="shared" si="13"/>
        <v>101</v>
      </c>
      <c r="P87" s="129">
        <f t="shared" si="13"/>
        <v>102</v>
      </c>
      <c r="Q87" s="121">
        <f t="shared" si="13"/>
        <v>416</v>
      </c>
      <c r="R87" s="132">
        <f>SUM(R88:R92)</f>
        <v>244</v>
      </c>
      <c r="S87" s="129">
        <f>SUM(S88:S92)</f>
        <v>172</v>
      </c>
    </row>
    <row r="88" spans="1:19" s="17" customFormat="1" ht="9">
      <c r="A88" s="113" t="s">
        <v>148</v>
      </c>
      <c r="B88" s="163">
        <v>1448</v>
      </c>
      <c r="C88" s="158">
        <v>772</v>
      </c>
      <c r="D88" s="164">
        <v>676</v>
      </c>
      <c r="E88" s="158">
        <v>1071</v>
      </c>
      <c r="F88" s="159">
        <v>566</v>
      </c>
      <c r="G88" s="160">
        <v>505</v>
      </c>
      <c r="H88" s="158">
        <v>191</v>
      </c>
      <c r="I88" s="159">
        <v>97</v>
      </c>
      <c r="J88" s="160">
        <v>94</v>
      </c>
      <c r="K88" s="161">
        <v>52</v>
      </c>
      <c r="L88" s="159">
        <v>30</v>
      </c>
      <c r="M88" s="160">
        <v>22</v>
      </c>
      <c r="N88" s="158">
        <v>37</v>
      </c>
      <c r="O88" s="159">
        <v>21</v>
      </c>
      <c r="P88" s="160">
        <v>16</v>
      </c>
      <c r="Q88" s="158">
        <v>97</v>
      </c>
      <c r="R88" s="159">
        <v>58</v>
      </c>
      <c r="S88" s="160">
        <v>39</v>
      </c>
    </row>
    <row r="89" spans="1:19" s="17" customFormat="1" ht="9">
      <c r="A89" s="113" t="s">
        <v>150</v>
      </c>
      <c r="B89" s="163">
        <v>1383</v>
      </c>
      <c r="C89" s="158">
        <v>751</v>
      </c>
      <c r="D89" s="164">
        <v>632</v>
      </c>
      <c r="E89" s="158">
        <v>1038</v>
      </c>
      <c r="F89" s="159">
        <v>550</v>
      </c>
      <c r="G89" s="160">
        <v>488</v>
      </c>
      <c r="H89" s="158">
        <v>189</v>
      </c>
      <c r="I89" s="159">
        <v>111</v>
      </c>
      <c r="J89" s="160">
        <v>78</v>
      </c>
      <c r="K89" s="161">
        <v>46</v>
      </c>
      <c r="L89" s="159">
        <v>27</v>
      </c>
      <c r="M89" s="160">
        <v>19</v>
      </c>
      <c r="N89" s="158">
        <v>39</v>
      </c>
      <c r="O89" s="159">
        <v>21</v>
      </c>
      <c r="P89" s="160">
        <v>18</v>
      </c>
      <c r="Q89" s="158">
        <v>71</v>
      </c>
      <c r="R89" s="159">
        <v>42</v>
      </c>
      <c r="S89" s="160">
        <v>29</v>
      </c>
    </row>
    <row r="90" spans="1:19" s="17" customFormat="1" ht="9">
      <c r="A90" s="113" t="s">
        <v>152</v>
      </c>
      <c r="B90" s="163">
        <v>1243</v>
      </c>
      <c r="C90" s="158">
        <v>631</v>
      </c>
      <c r="D90" s="164">
        <v>612</v>
      </c>
      <c r="E90" s="158">
        <v>902</v>
      </c>
      <c r="F90" s="159">
        <v>447</v>
      </c>
      <c r="G90" s="160">
        <v>455</v>
      </c>
      <c r="H90" s="158">
        <v>166</v>
      </c>
      <c r="I90" s="159">
        <v>83</v>
      </c>
      <c r="J90" s="160">
        <v>83</v>
      </c>
      <c r="K90" s="161">
        <v>37</v>
      </c>
      <c r="L90" s="159">
        <v>20</v>
      </c>
      <c r="M90" s="160">
        <v>17</v>
      </c>
      <c r="N90" s="158">
        <v>45</v>
      </c>
      <c r="O90" s="159">
        <v>20</v>
      </c>
      <c r="P90" s="160">
        <v>25</v>
      </c>
      <c r="Q90" s="158">
        <v>93</v>
      </c>
      <c r="R90" s="159">
        <v>61</v>
      </c>
      <c r="S90" s="160">
        <v>32</v>
      </c>
    </row>
    <row r="91" spans="1:19" s="17" customFormat="1" ht="9">
      <c r="A91" s="113" t="s">
        <v>154</v>
      </c>
      <c r="B91" s="163">
        <v>1224</v>
      </c>
      <c r="C91" s="158">
        <v>635</v>
      </c>
      <c r="D91" s="164">
        <v>589</v>
      </c>
      <c r="E91" s="158">
        <v>905</v>
      </c>
      <c r="F91" s="159">
        <v>469</v>
      </c>
      <c r="G91" s="160">
        <v>436</v>
      </c>
      <c r="H91" s="158">
        <v>164</v>
      </c>
      <c r="I91" s="159">
        <v>90</v>
      </c>
      <c r="J91" s="160">
        <v>74</v>
      </c>
      <c r="K91" s="161">
        <v>44</v>
      </c>
      <c r="L91" s="159">
        <v>21</v>
      </c>
      <c r="M91" s="160">
        <v>23</v>
      </c>
      <c r="N91" s="158">
        <v>41</v>
      </c>
      <c r="O91" s="159">
        <v>17</v>
      </c>
      <c r="P91" s="160">
        <v>24</v>
      </c>
      <c r="Q91" s="158">
        <v>70</v>
      </c>
      <c r="R91" s="159">
        <v>38</v>
      </c>
      <c r="S91" s="160">
        <v>32</v>
      </c>
    </row>
    <row r="92" spans="1:19" s="17" customFormat="1" ht="9">
      <c r="A92" s="113" t="s">
        <v>156</v>
      </c>
      <c r="B92" s="163">
        <v>1255</v>
      </c>
      <c r="C92" s="158">
        <v>690</v>
      </c>
      <c r="D92" s="164">
        <v>565</v>
      </c>
      <c r="E92" s="158">
        <v>911</v>
      </c>
      <c r="F92" s="159">
        <v>497</v>
      </c>
      <c r="G92" s="160">
        <v>414</v>
      </c>
      <c r="H92" s="158">
        <v>172</v>
      </c>
      <c r="I92" s="159">
        <v>100</v>
      </c>
      <c r="J92" s="160">
        <v>72</v>
      </c>
      <c r="K92" s="161">
        <v>46</v>
      </c>
      <c r="L92" s="159">
        <v>26</v>
      </c>
      <c r="M92" s="160">
        <v>20</v>
      </c>
      <c r="N92" s="158">
        <v>41</v>
      </c>
      <c r="O92" s="159">
        <v>22</v>
      </c>
      <c r="P92" s="160">
        <v>19</v>
      </c>
      <c r="Q92" s="158">
        <v>85</v>
      </c>
      <c r="R92" s="159">
        <v>45</v>
      </c>
      <c r="S92" s="160">
        <v>40</v>
      </c>
    </row>
    <row r="93" spans="1:19" s="17" customFormat="1" ht="6" customHeight="1">
      <c r="A93" s="113"/>
      <c r="B93" s="145"/>
      <c r="C93" s="120"/>
      <c r="D93" s="151"/>
      <c r="E93" s="120"/>
      <c r="F93" s="131"/>
      <c r="G93" s="128"/>
      <c r="H93" s="120"/>
      <c r="I93" s="131"/>
      <c r="J93" s="128"/>
      <c r="K93" s="16"/>
      <c r="L93" s="131"/>
      <c r="M93" s="128"/>
      <c r="N93" s="120"/>
      <c r="O93" s="131"/>
      <c r="P93" s="128"/>
      <c r="Q93" s="120"/>
      <c r="R93" s="131"/>
      <c r="S93" s="128"/>
    </row>
    <row r="94" spans="1:19" s="17" customFormat="1" ht="9">
      <c r="A94" s="111" t="s">
        <v>158</v>
      </c>
      <c r="B94" s="146">
        <f aca="true" t="shared" si="14" ref="B94:Q94">SUM(B95:B99)</f>
        <v>5106</v>
      </c>
      <c r="C94" s="121">
        <f t="shared" si="14"/>
        <v>2657</v>
      </c>
      <c r="D94" s="152">
        <f t="shared" si="14"/>
        <v>2449</v>
      </c>
      <c r="E94" s="121">
        <f t="shared" si="14"/>
        <v>3724</v>
      </c>
      <c r="F94" s="132">
        <f t="shared" si="14"/>
        <v>1896</v>
      </c>
      <c r="G94" s="129">
        <f t="shared" si="14"/>
        <v>1828</v>
      </c>
      <c r="H94" s="121">
        <f t="shared" si="14"/>
        <v>663</v>
      </c>
      <c r="I94" s="132">
        <f t="shared" si="14"/>
        <v>354</v>
      </c>
      <c r="J94" s="129">
        <f t="shared" si="14"/>
        <v>309</v>
      </c>
      <c r="K94" s="37">
        <f t="shared" si="14"/>
        <v>194</v>
      </c>
      <c r="L94" s="132">
        <f t="shared" si="14"/>
        <v>106</v>
      </c>
      <c r="M94" s="129">
        <f t="shared" si="14"/>
        <v>88</v>
      </c>
      <c r="N94" s="121">
        <f t="shared" si="14"/>
        <v>194</v>
      </c>
      <c r="O94" s="132">
        <f t="shared" si="14"/>
        <v>114</v>
      </c>
      <c r="P94" s="129">
        <f t="shared" si="14"/>
        <v>80</v>
      </c>
      <c r="Q94" s="121">
        <f t="shared" si="14"/>
        <v>331</v>
      </c>
      <c r="R94" s="132">
        <f>SUM(R95:R99)</f>
        <v>187</v>
      </c>
      <c r="S94" s="129">
        <f>SUM(S95:S99)</f>
        <v>144</v>
      </c>
    </row>
    <row r="95" spans="1:19" s="17" customFormat="1" ht="9">
      <c r="A95" s="113" t="s">
        <v>160</v>
      </c>
      <c r="B95" s="163">
        <v>1068</v>
      </c>
      <c r="C95" s="158">
        <v>570</v>
      </c>
      <c r="D95" s="164">
        <v>498</v>
      </c>
      <c r="E95" s="158">
        <v>774</v>
      </c>
      <c r="F95" s="159">
        <v>409</v>
      </c>
      <c r="G95" s="160">
        <v>365</v>
      </c>
      <c r="H95" s="158">
        <v>153</v>
      </c>
      <c r="I95" s="159">
        <v>76</v>
      </c>
      <c r="J95" s="160">
        <v>77</v>
      </c>
      <c r="K95" s="161">
        <v>43</v>
      </c>
      <c r="L95" s="159">
        <v>22</v>
      </c>
      <c r="M95" s="160">
        <v>21</v>
      </c>
      <c r="N95" s="158">
        <v>35</v>
      </c>
      <c r="O95" s="159">
        <v>25</v>
      </c>
      <c r="P95" s="160">
        <v>10</v>
      </c>
      <c r="Q95" s="158">
        <v>63</v>
      </c>
      <c r="R95" s="159">
        <v>38</v>
      </c>
      <c r="S95" s="160">
        <v>25</v>
      </c>
    </row>
    <row r="96" spans="1:19" s="17" customFormat="1" ht="9">
      <c r="A96" s="113" t="s">
        <v>162</v>
      </c>
      <c r="B96" s="163">
        <v>1104</v>
      </c>
      <c r="C96" s="158">
        <v>579</v>
      </c>
      <c r="D96" s="164">
        <v>525</v>
      </c>
      <c r="E96" s="158">
        <v>816</v>
      </c>
      <c r="F96" s="159">
        <v>415</v>
      </c>
      <c r="G96" s="160">
        <v>401</v>
      </c>
      <c r="H96" s="158">
        <v>138</v>
      </c>
      <c r="I96" s="159">
        <v>79</v>
      </c>
      <c r="J96" s="160">
        <v>59</v>
      </c>
      <c r="K96" s="161">
        <v>39</v>
      </c>
      <c r="L96" s="159">
        <v>22</v>
      </c>
      <c r="M96" s="160">
        <v>17</v>
      </c>
      <c r="N96" s="158">
        <v>40</v>
      </c>
      <c r="O96" s="159">
        <v>22</v>
      </c>
      <c r="P96" s="160">
        <v>18</v>
      </c>
      <c r="Q96" s="158">
        <v>71</v>
      </c>
      <c r="R96" s="159">
        <v>41</v>
      </c>
      <c r="S96" s="160">
        <v>30</v>
      </c>
    </row>
    <row r="97" spans="1:19" s="17" customFormat="1" ht="9">
      <c r="A97" s="113" t="s">
        <v>164</v>
      </c>
      <c r="B97" s="163">
        <v>1052</v>
      </c>
      <c r="C97" s="158">
        <v>560</v>
      </c>
      <c r="D97" s="164">
        <v>492</v>
      </c>
      <c r="E97" s="158">
        <v>774</v>
      </c>
      <c r="F97" s="159">
        <v>399</v>
      </c>
      <c r="G97" s="160">
        <v>375</v>
      </c>
      <c r="H97" s="158">
        <v>128</v>
      </c>
      <c r="I97" s="159">
        <v>77</v>
      </c>
      <c r="J97" s="160">
        <v>51</v>
      </c>
      <c r="K97" s="161">
        <v>46</v>
      </c>
      <c r="L97" s="159">
        <v>27</v>
      </c>
      <c r="M97" s="160">
        <v>19</v>
      </c>
      <c r="N97" s="158">
        <v>39</v>
      </c>
      <c r="O97" s="159">
        <v>23</v>
      </c>
      <c r="P97" s="160">
        <v>16</v>
      </c>
      <c r="Q97" s="158">
        <v>65</v>
      </c>
      <c r="R97" s="159">
        <v>34</v>
      </c>
      <c r="S97" s="160">
        <v>31</v>
      </c>
    </row>
    <row r="98" spans="1:19" s="17" customFormat="1" ht="9">
      <c r="A98" s="113" t="s">
        <v>166</v>
      </c>
      <c r="B98" s="163">
        <v>977</v>
      </c>
      <c r="C98" s="158">
        <v>481</v>
      </c>
      <c r="D98" s="164">
        <v>496</v>
      </c>
      <c r="E98" s="158">
        <v>693</v>
      </c>
      <c r="F98" s="159">
        <v>337</v>
      </c>
      <c r="G98" s="160">
        <v>356</v>
      </c>
      <c r="H98" s="158">
        <v>133</v>
      </c>
      <c r="I98" s="159">
        <v>62</v>
      </c>
      <c r="J98" s="160">
        <v>71</v>
      </c>
      <c r="K98" s="161">
        <v>39</v>
      </c>
      <c r="L98" s="159">
        <v>20</v>
      </c>
      <c r="M98" s="160">
        <v>19</v>
      </c>
      <c r="N98" s="158">
        <v>37</v>
      </c>
      <c r="O98" s="159">
        <v>20</v>
      </c>
      <c r="P98" s="160">
        <v>17</v>
      </c>
      <c r="Q98" s="158">
        <v>75</v>
      </c>
      <c r="R98" s="159">
        <v>42</v>
      </c>
      <c r="S98" s="160">
        <v>33</v>
      </c>
    </row>
    <row r="99" spans="1:19" s="17" customFormat="1" ht="9">
      <c r="A99" s="113" t="s">
        <v>168</v>
      </c>
      <c r="B99" s="163">
        <v>905</v>
      </c>
      <c r="C99" s="158">
        <v>467</v>
      </c>
      <c r="D99" s="164">
        <v>438</v>
      </c>
      <c r="E99" s="158">
        <v>667</v>
      </c>
      <c r="F99" s="159">
        <v>336</v>
      </c>
      <c r="G99" s="160">
        <v>331</v>
      </c>
      <c r="H99" s="158">
        <v>111</v>
      </c>
      <c r="I99" s="159">
        <v>60</v>
      </c>
      <c r="J99" s="160">
        <v>51</v>
      </c>
      <c r="K99" s="161">
        <v>27</v>
      </c>
      <c r="L99" s="159">
        <v>15</v>
      </c>
      <c r="M99" s="160">
        <v>12</v>
      </c>
      <c r="N99" s="158">
        <v>43</v>
      </c>
      <c r="O99" s="159">
        <v>24</v>
      </c>
      <c r="P99" s="160">
        <v>19</v>
      </c>
      <c r="Q99" s="158">
        <v>57</v>
      </c>
      <c r="R99" s="159">
        <v>32</v>
      </c>
      <c r="S99" s="160">
        <v>25</v>
      </c>
    </row>
    <row r="100" spans="1:19" s="17" customFormat="1" ht="6" customHeight="1">
      <c r="A100" s="113"/>
      <c r="B100" s="145"/>
      <c r="C100" s="120"/>
      <c r="D100" s="151"/>
      <c r="E100" s="120"/>
      <c r="F100" s="131"/>
      <c r="G100" s="128"/>
      <c r="H100" s="120"/>
      <c r="I100" s="131"/>
      <c r="J100" s="128"/>
      <c r="K100" s="16"/>
      <c r="L100" s="131"/>
      <c r="M100" s="128"/>
      <c r="N100" s="120"/>
      <c r="O100" s="131"/>
      <c r="P100" s="128"/>
      <c r="Q100" s="120"/>
      <c r="R100" s="131"/>
      <c r="S100" s="128"/>
    </row>
    <row r="101" spans="1:19" s="17" customFormat="1" ht="9">
      <c r="A101" s="111" t="s">
        <v>170</v>
      </c>
      <c r="B101" s="146">
        <f aca="true" t="shared" si="15" ref="B101:Q101">SUM(B102:B106)</f>
        <v>3478</v>
      </c>
      <c r="C101" s="121">
        <f t="shared" si="15"/>
        <v>1802</v>
      </c>
      <c r="D101" s="152">
        <f t="shared" si="15"/>
        <v>1676</v>
      </c>
      <c r="E101" s="121">
        <f t="shared" si="15"/>
        <v>2510</v>
      </c>
      <c r="F101" s="132">
        <f t="shared" si="15"/>
        <v>1258</v>
      </c>
      <c r="G101" s="129">
        <f t="shared" si="15"/>
        <v>1252</v>
      </c>
      <c r="H101" s="121">
        <f t="shared" si="15"/>
        <v>489</v>
      </c>
      <c r="I101" s="132">
        <f t="shared" si="15"/>
        <v>271</v>
      </c>
      <c r="J101" s="129">
        <f t="shared" si="15"/>
        <v>218</v>
      </c>
      <c r="K101" s="37">
        <f t="shared" si="15"/>
        <v>116</v>
      </c>
      <c r="L101" s="132">
        <f t="shared" si="15"/>
        <v>66</v>
      </c>
      <c r="M101" s="129">
        <f t="shared" si="15"/>
        <v>50</v>
      </c>
      <c r="N101" s="121">
        <f t="shared" si="15"/>
        <v>152</v>
      </c>
      <c r="O101" s="132">
        <f t="shared" si="15"/>
        <v>77</v>
      </c>
      <c r="P101" s="129">
        <f t="shared" si="15"/>
        <v>75</v>
      </c>
      <c r="Q101" s="121">
        <f t="shared" si="15"/>
        <v>211</v>
      </c>
      <c r="R101" s="132">
        <f>SUM(R102:R106)</f>
        <v>130</v>
      </c>
      <c r="S101" s="129">
        <f>SUM(S102:S106)</f>
        <v>81</v>
      </c>
    </row>
    <row r="102" spans="1:19" s="17" customFormat="1" ht="9">
      <c r="A102" s="113" t="s">
        <v>172</v>
      </c>
      <c r="B102" s="163">
        <v>853</v>
      </c>
      <c r="C102" s="158">
        <v>457</v>
      </c>
      <c r="D102" s="164">
        <v>396</v>
      </c>
      <c r="E102" s="158">
        <v>618</v>
      </c>
      <c r="F102" s="159">
        <v>325</v>
      </c>
      <c r="G102" s="160">
        <v>293</v>
      </c>
      <c r="H102" s="158">
        <v>108</v>
      </c>
      <c r="I102" s="159">
        <v>61</v>
      </c>
      <c r="J102" s="160">
        <v>47</v>
      </c>
      <c r="K102" s="161">
        <v>32</v>
      </c>
      <c r="L102" s="159">
        <v>19</v>
      </c>
      <c r="M102" s="160">
        <v>13</v>
      </c>
      <c r="N102" s="158">
        <v>39</v>
      </c>
      <c r="O102" s="159">
        <v>16</v>
      </c>
      <c r="P102" s="160">
        <v>23</v>
      </c>
      <c r="Q102" s="158">
        <v>56</v>
      </c>
      <c r="R102" s="159">
        <v>36</v>
      </c>
      <c r="S102" s="160">
        <v>20</v>
      </c>
    </row>
    <row r="103" spans="1:19" s="17" customFormat="1" ht="9">
      <c r="A103" s="113" t="s">
        <v>174</v>
      </c>
      <c r="B103" s="163">
        <v>804</v>
      </c>
      <c r="C103" s="158">
        <v>422</v>
      </c>
      <c r="D103" s="164">
        <v>382</v>
      </c>
      <c r="E103" s="158">
        <v>560</v>
      </c>
      <c r="F103" s="159">
        <v>286</v>
      </c>
      <c r="G103" s="160">
        <v>274</v>
      </c>
      <c r="H103" s="158">
        <v>127</v>
      </c>
      <c r="I103" s="159">
        <v>69</v>
      </c>
      <c r="J103" s="160">
        <v>58</v>
      </c>
      <c r="K103" s="161">
        <v>34</v>
      </c>
      <c r="L103" s="159">
        <v>21</v>
      </c>
      <c r="M103" s="160">
        <v>13</v>
      </c>
      <c r="N103" s="158">
        <v>31</v>
      </c>
      <c r="O103" s="159">
        <v>17</v>
      </c>
      <c r="P103" s="160">
        <v>14</v>
      </c>
      <c r="Q103" s="158">
        <v>52</v>
      </c>
      <c r="R103" s="159">
        <v>29</v>
      </c>
      <c r="S103" s="160">
        <v>23</v>
      </c>
    </row>
    <row r="104" spans="1:19" s="17" customFormat="1" ht="9">
      <c r="A104" s="113" t="s">
        <v>176</v>
      </c>
      <c r="B104" s="163">
        <v>621</v>
      </c>
      <c r="C104" s="158">
        <v>318</v>
      </c>
      <c r="D104" s="164">
        <v>303</v>
      </c>
      <c r="E104" s="158">
        <v>462</v>
      </c>
      <c r="F104" s="159">
        <v>227</v>
      </c>
      <c r="G104" s="160">
        <v>235</v>
      </c>
      <c r="H104" s="158">
        <v>80</v>
      </c>
      <c r="I104" s="159">
        <v>45</v>
      </c>
      <c r="J104" s="160">
        <v>35</v>
      </c>
      <c r="K104" s="161">
        <v>14</v>
      </c>
      <c r="L104" s="159">
        <v>5</v>
      </c>
      <c r="M104" s="160">
        <v>9</v>
      </c>
      <c r="N104" s="158">
        <v>29</v>
      </c>
      <c r="O104" s="159">
        <v>13</v>
      </c>
      <c r="P104" s="160">
        <v>16</v>
      </c>
      <c r="Q104" s="158">
        <v>36</v>
      </c>
      <c r="R104" s="159">
        <v>28</v>
      </c>
      <c r="S104" s="160">
        <v>8</v>
      </c>
    </row>
    <row r="105" spans="1:19" s="17" customFormat="1" ht="9">
      <c r="A105" s="113" t="s">
        <v>178</v>
      </c>
      <c r="B105" s="163">
        <v>616</v>
      </c>
      <c r="C105" s="158">
        <v>325</v>
      </c>
      <c r="D105" s="164">
        <v>291</v>
      </c>
      <c r="E105" s="158">
        <v>430</v>
      </c>
      <c r="F105" s="159">
        <v>216</v>
      </c>
      <c r="G105" s="160">
        <v>214</v>
      </c>
      <c r="H105" s="158">
        <v>97</v>
      </c>
      <c r="I105" s="159">
        <v>58</v>
      </c>
      <c r="J105" s="160">
        <v>39</v>
      </c>
      <c r="K105" s="161">
        <v>18</v>
      </c>
      <c r="L105" s="159">
        <v>9</v>
      </c>
      <c r="M105" s="160">
        <v>9</v>
      </c>
      <c r="N105" s="158">
        <v>37</v>
      </c>
      <c r="O105" s="159">
        <v>18</v>
      </c>
      <c r="P105" s="160">
        <v>19</v>
      </c>
      <c r="Q105" s="158">
        <v>34</v>
      </c>
      <c r="R105" s="159">
        <v>24</v>
      </c>
      <c r="S105" s="160">
        <v>10</v>
      </c>
    </row>
    <row r="106" spans="1:19" s="17" customFormat="1" ht="9">
      <c r="A106" s="113" t="s">
        <v>180</v>
      </c>
      <c r="B106" s="163">
        <v>584</v>
      </c>
      <c r="C106" s="158">
        <v>280</v>
      </c>
      <c r="D106" s="164">
        <v>304</v>
      </c>
      <c r="E106" s="158">
        <v>440</v>
      </c>
      <c r="F106" s="159">
        <v>204</v>
      </c>
      <c r="G106" s="160">
        <v>236</v>
      </c>
      <c r="H106" s="158">
        <v>77</v>
      </c>
      <c r="I106" s="159">
        <v>38</v>
      </c>
      <c r="J106" s="160">
        <v>39</v>
      </c>
      <c r="K106" s="161">
        <v>18</v>
      </c>
      <c r="L106" s="159">
        <v>12</v>
      </c>
      <c r="M106" s="160">
        <v>6</v>
      </c>
      <c r="N106" s="158">
        <v>16</v>
      </c>
      <c r="O106" s="159">
        <v>13</v>
      </c>
      <c r="P106" s="160">
        <v>3</v>
      </c>
      <c r="Q106" s="158">
        <v>33</v>
      </c>
      <c r="R106" s="159">
        <v>13</v>
      </c>
      <c r="S106" s="160">
        <v>20</v>
      </c>
    </row>
    <row r="107" spans="1:19" s="17" customFormat="1" ht="6" customHeight="1">
      <c r="A107" s="113"/>
      <c r="B107" s="145"/>
      <c r="C107" s="120"/>
      <c r="D107" s="151"/>
      <c r="E107" s="120"/>
      <c r="F107" s="131"/>
      <c r="G107" s="128"/>
      <c r="H107" s="120"/>
      <c r="I107" s="131"/>
      <c r="J107" s="128"/>
      <c r="K107" s="16"/>
      <c r="L107" s="131"/>
      <c r="M107" s="128"/>
      <c r="N107" s="120"/>
      <c r="O107" s="131"/>
      <c r="P107" s="128"/>
      <c r="Q107" s="120"/>
      <c r="R107" s="131"/>
      <c r="S107" s="128"/>
    </row>
    <row r="108" spans="1:19" s="17" customFormat="1" ht="9">
      <c r="A108" s="111" t="s">
        <v>182</v>
      </c>
      <c r="B108" s="146">
        <f aca="true" t="shared" si="16" ref="B108:Q108">SUM(B109:B113)</f>
        <v>2360</v>
      </c>
      <c r="C108" s="121">
        <f t="shared" si="16"/>
        <v>1127</v>
      </c>
      <c r="D108" s="152">
        <f t="shared" si="16"/>
        <v>1233</v>
      </c>
      <c r="E108" s="121">
        <f t="shared" si="16"/>
        <v>1682</v>
      </c>
      <c r="F108" s="132">
        <f t="shared" si="16"/>
        <v>772</v>
      </c>
      <c r="G108" s="129">
        <f t="shared" si="16"/>
        <v>910</v>
      </c>
      <c r="H108" s="121">
        <f t="shared" si="16"/>
        <v>354</v>
      </c>
      <c r="I108" s="132">
        <f t="shared" si="16"/>
        <v>172</v>
      </c>
      <c r="J108" s="129">
        <f t="shared" si="16"/>
        <v>182</v>
      </c>
      <c r="K108" s="37">
        <f t="shared" si="16"/>
        <v>87</v>
      </c>
      <c r="L108" s="132">
        <f t="shared" si="16"/>
        <v>45</v>
      </c>
      <c r="M108" s="129">
        <f t="shared" si="16"/>
        <v>42</v>
      </c>
      <c r="N108" s="121">
        <f t="shared" si="16"/>
        <v>99</v>
      </c>
      <c r="O108" s="132">
        <f t="shared" si="16"/>
        <v>59</v>
      </c>
      <c r="P108" s="129">
        <f t="shared" si="16"/>
        <v>40</v>
      </c>
      <c r="Q108" s="121">
        <f t="shared" si="16"/>
        <v>138</v>
      </c>
      <c r="R108" s="132">
        <f>SUM(R109:R113)</f>
        <v>79</v>
      </c>
      <c r="S108" s="129">
        <f>SUM(S109:S113)</f>
        <v>59</v>
      </c>
    </row>
    <row r="109" spans="1:19" s="17" customFormat="1" ht="9">
      <c r="A109" s="113" t="s">
        <v>184</v>
      </c>
      <c r="B109" s="163">
        <v>627</v>
      </c>
      <c r="C109" s="158">
        <v>306</v>
      </c>
      <c r="D109" s="164">
        <v>321</v>
      </c>
      <c r="E109" s="158">
        <v>456</v>
      </c>
      <c r="F109" s="159">
        <v>216</v>
      </c>
      <c r="G109" s="160">
        <v>240</v>
      </c>
      <c r="H109" s="158">
        <v>94</v>
      </c>
      <c r="I109" s="159">
        <v>45</v>
      </c>
      <c r="J109" s="160">
        <v>49</v>
      </c>
      <c r="K109" s="161">
        <v>21</v>
      </c>
      <c r="L109" s="159">
        <v>8</v>
      </c>
      <c r="M109" s="160">
        <v>13</v>
      </c>
      <c r="N109" s="158">
        <v>25</v>
      </c>
      <c r="O109" s="159">
        <v>15</v>
      </c>
      <c r="P109" s="160">
        <v>10</v>
      </c>
      <c r="Q109" s="158">
        <v>31</v>
      </c>
      <c r="R109" s="159">
        <v>22</v>
      </c>
      <c r="S109" s="160">
        <v>9</v>
      </c>
    </row>
    <row r="110" spans="1:19" s="17" customFormat="1" ht="9">
      <c r="A110" s="113" t="s">
        <v>186</v>
      </c>
      <c r="B110" s="163">
        <v>527</v>
      </c>
      <c r="C110" s="158">
        <v>242</v>
      </c>
      <c r="D110" s="164">
        <v>285</v>
      </c>
      <c r="E110" s="158">
        <v>371</v>
      </c>
      <c r="F110" s="159">
        <v>162</v>
      </c>
      <c r="G110" s="160">
        <v>209</v>
      </c>
      <c r="H110" s="158">
        <v>78</v>
      </c>
      <c r="I110" s="159">
        <v>39</v>
      </c>
      <c r="J110" s="160">
        <v>39</v>
      </c>
      <c r="K110" s="161">
        <v>29</v>
      </c>
      <c r="L110" s="159">
        <v>17</v>
      </c>
      <c r="M110" s="160">
        <v>12</v>
      </c>
      <c r="N110" s="158">
        <v>17</v>
      </c>
      <c r="O110" s="159">
        <v>10</v>
      </c>
      <c r="P110" s="160">
        <v>7</v>
      </c>
      <c r="Q110" s="158">
        <v>32</v>
      </c>
      <c r="R110" s="159">
        <v>14</v>
      </c>
      <c r="S110" s="160">
        <v>18</v>
      </c>
    </row>
    <row r="111" spans="1:19" s="17" customFormat="1" ht="9">
      <c r="A111" s="113" t="s">
        <v>188</v>
      </c>
      <c r="B111" s="163">
        <v>460</v>
      </c>
      <c r="C111" s="158">
        <v>237</v>
      </c>
      <c r="D111" s="164">
        <v>223</v>
      </c>
      <c r="E111" s="158">
        <v>334</v>
      </c>
      <c r="F111" s="159">
        <v>172</v>
      </c>
      <c r="G111" s="160">
        <v>162</v>
      </c>
      <c r="H111" s="158">
        <v>66</v>
      </c>
      <c r="I111" s="159">
        <v>29</v>
      </c>
      <c r="J111" s="160">
        <v>37</v>
      </c>
      <c r="K111" s="161">
        <v>9</v>
      </c>
      <c r="L111" s="159">
        <v>4</v>
      </c>
      <c r="M111" s="160">
        <v>5</v>
      </c>
      <c r="N111" s="158">
        <v>22</v>
      </c>
      <c r="O111" s="159">
        <v>14</v>
      </c>
      <c r="P111" s="160">
        <v>8</v>
      </c>
      <c r="Q111" s="158">
        <v>29</v>
      </c>
      <c r="R111" s="159">
        <v>18</v>
      </c>
      <c r="S111" s="160">
        <v>11</v>
      </c>
    </row>
    <row r="112" spans="1:19" s="17" customFormat="1" ht="9">
      <c r="A112" s="113" t="s">
        <v>190</v>
      </c>
      <c r="B112" s="163">
        <v>395</v>
      </c>
      <c r="C112" s="158">
        <v>182</v>
      </c>
      <c r="D112" s="164">
        <v>213</v>
      </c>
      <c r="E112" s="158">
        <v>276</v>
      </c>
      <c r="F112" s="159">
        <v>113</v>
      </c>
      <c r="G112" s="160">
        <v>163</v>
      </c>
      <c r="H112" s="158">
        <v>64</v>
      </c>
      <c r="I112" s="159">
        <v>34</v>
      </c>
      <c r="J112" s="160">
        <v>30</v>
      </c>
      <c r="K112" s="161">
        <v>12</v>
      </c>
      <c r="L112" s="159">
        <v>7</v>
      </c>
      <c r="M112" s="160">
        <v>5</v>
      </c>
      <c r="N112" s="158">
        <v>21</v>
      </c>
      <c r="O112" s="159">
        <v>16</v>
      </c>
      <c r="P112" s="160">
        <v>5</v>
      </c>
      <c r="Q112" s="158">
        <v>22</v>
      </c>
      <c r="R112" s="159">
        <v>12</v>
      </c>
      <c r="S112" s="160">
        <v>10</v>
      </c>
    </row>
    <row r="113" spans="1:19" s="17" customFormat="1" ht="9">
      <c r="A113" s="113" t="s">
        <v>192</v>
      </c>
      <c r="B113" s="163">
        <v>351</v>
      </c>
      <c r="C113" s="158">
        <v>160</v>
      </c>
      <c r="D113" s="164">
        <v>191</v>
      </c>
      <c r="E113" s="158">
        <v>245</v>
      </c>
      <c r="F113" s="159">
        <v>109</v>
      </c>
      <c r="G113" s="160">
        <v>136</v>
      </c>
      <c r="H113" s="158">
        <v>52</v>
      </c>
      <c r="I113" s="159">
        <v>25</v>
      </c>
      <c r="J113" s="160">
        <v>27</v>
      </c>
      <c r="K113" s="161">
        <v>16</v>
      </c>
      <c r="L113" s="159">
        <v>9</v>
      </c>
      <c r="M113" s="160">
        <v>7</v>
      </c>
      <c r="N113" s="158">
        <v>14</v>
      </c>
      <c r="O113" s="159">
        <v>4</v>
      </c>
      <c r="P113" s="160">
        <v>10</v>
      </c>
      <c r="Q113" s="158">
        <v>24</v>
      </c>
      <c r="R113" s="159">
        <v>13</v>
      </c>
      <c r="S113" s="160">
        <v>11</v>
      </c>
    </row>
    <row r="114" spans="1:19" s="17" customFormat="1" ht="4.5" customHeight="1">
      <c r="A114" s="117"/>
      <c r="B114" s="147"/>
      <c r="C114" s="136"/>
      <c r="D114" s="153"/>
      <c r="E114" s="136"/>
      <c r="F114" s="137"/>
      <c r="G114" s="138"/>
      <c r="H114" s="136"/>
      <c r="I114" s="137"/>
      <c r="J114" s="138"/>
      <c r="K114" s="139"/>
      <c r="L114" s="137"/>
      <c r="M114" s="138"/>
      <c r="N114" s="136"/>
      <c r="O114" s="137"/>
      <c r="P114" s="138"/>
      <c r="Q114" s="136"/>
      <c r="R114" s="137"/>
      <c r="S114" s="138"/>
    </row>
    <row r="115" spans="1:19" s="17" customFormat="1" ht="6.75" customHeight="1">
      <c r="A115" s="113"/>
      <c r="B115" s="145"/>
      <c r="C115" s="120"/>
      <c r="D115" s="151"/>
      <c r="E115" s="120"/>
      <c r="F115" s="131"/>
      <c r="G115" s="128"/>
      <c r="H115" s="120"/>
      <c r="I115" s="131"/>
      <c r="J115" s="128"/>
      <c r="K115" s="16"/>
      <c r="L115" s="131"/>
      <c r="M115" s="128"/>
      <c r="N115" s="120"/>
      <c r="O115" s="131"/>
      <c r="P115" s="128"/>
      <c r="Q115" s="120"/>
      <c r="R115" s="131"/>
      <c r="S115" s="128"/>
    </row>
    <row r="116" spans="1:19" s="17" customFormat="1" ht="9">
      <c r="A116" s="111" t="s">
        <v>194</v>
      </c>
      <c r="B116" s="146">
        <f aca="true" t="shared" si="17" ref="B116:Q116">SUM(B117:B121)</f>
        <v>1226</v>
      </c>
      <c r="C116" s="121">
        <f t="shared" si="17"/>
        <v>559</v>
      </c>
      <c r="D116" s="152">
        <f t="shared" si="17"/>
        <v>667</v>
      </c>
      <c r="E116" s="121">
        <f t="shared" si="17"/>
        <v>842</v>
      </c>
      <c r="F116" s="132">
        <f t="shared" si="17"/>
        <v>376</v>
      </c>
      <c r="G116" s="129">
        <f t="shared" si="17"/>
        <v>466</v>
      </c>
      <c r="H116" s="121">
        <f t="shared" si="17"/>
        <v>203</v>
      </c>
      <c r="I116" s="132">
        <f t="shared" si="17"/>
        <v>99</v>
      </c>
      <c r="J116" s="129">
        <f t="shared" si="17"/>
        <v>104</v>
      </c>
      <c r="K116" s="37">
        <f t="shared" si="17"/>
        <v>44</v>
      </c>
      <c r="L116" s="132">
        <f t="shared" si="17"/>
        <v>24</v>
      </c>
      <c r="M116" s="129">
        <f t="shared" si="17"/>
        <v>20</v>
      </c>
      <c r="N116" s="121">
        <f t="shared" si="17"/>
        <v>57</v>
      </c>
      <c r="O116" s="132">
        <f t="shared" si="17"/>
        <v>27</v>
      </c>
      <c r="P116" s="129">
        <f t="shared" si="17"/>
        <v>30</v>
      </c>
      <c r="Q116" s="121">
        <f t="shared" si="17"/>
        <v>80</v>
      </c>
      <c r="R116" s="132">
        <f>SUM(R117:R121)</f>
        <v>33</v>
      </c>
      <c r="S116" s="129">
        <f>SUM(S117:S121)</f>
        <v>47</v>
      </c>
    </row>
    <row r="117" spans="1:19" s="17" customFormat="1" ht="9">
      <c r="A117" s="113" t="s">
        <v>196</v>
      </c>
      <c r="B117" s="163">
        <v>277</v>
      </c>
      <c r="C117" s="158">
        <v>129</v>
      </c>
      <c r="D117" s="164">
        <v>148</v>
      </c>
      <c r="E117" s="158">
        <v>190</v>
      </c>
      <c r="F117" s="159">
        <v>88</v>
      </c>
      <c r="G117" s="160">
        <v>102</v>
      </c>
      <c r="H117" s="158">
        <v>46</v>
      </c>
      <c r="I117" s="159">
        <v>22</v>
      </c>
      <c r="J117" s="160">
        <v>24</v>
      </c>
      <c r="K117" s="161">
        <v>7</v>
      </c>
      <c r="L117" s="159">
        <v>3</v>
      </c>
      <c r="M117" s="160">
        <v>4</v>
      </c>
      <c r="N117" s="158">
        <v>16</v>
      </c>
      <c r="O117" s="159">
        <v>8</v>
      </c>
      <c r="P117" s="160">
        <v>8</v>
      </c>
      <c r="Q117" s="158">
        <v>18</v>
      </c>
      <c r="R117" s="159">
        <v>8</v>
      </c>
      <c r="S117" s="160">
        <v>10</v>
      </c>
    </row>
    <row r="118" spans="1:19" s="17" customFormat="1" ht="9">
      <c r="A118" s="113" t="s">
        <v>198</v>
      </c>
      <c r="B118" s="163">
        <v>301</v>
      </c>
      <c r="C118" s="158">
        <v>122</v>
      </c>
      <c r="D118" s="164">
        <v>179</v>
      </c>
      <c r="E118" s="158">
        <v>203</v>
      </c>
      <c r="F118" s="159">
        <v>80</v>
      </c>
      <c r="G118" s="160">
        <v>123</v>
      </c>
      <c r="H118" s="158">
        <v>62</v>
      </c>
      <c r="I118" s="159">
        <v>27</v>
      </c>
      <c r="J118" s="160">
        <v>35</v>
      </c>
      <c r="K118" s="161">
        <v>8</v>
      </c>
      <c r="L118" s="159">
        <v>5</v>
      </c>
      <c r="M118" s="160">
        <v>3</v>
      </c>
      <c r="N118" s="158">
        <v>12</v>
      </c>
      <c r="O118" s="159">
        <v>4</v>
      </c>
      <c r="P118" s="160">
        <v>8</v>
      </c>
      <c r="Q118" s="158">
        <v>16</v>
      </c>
      <c r="R118" s="159">
        <v>6</v>
      </c>
      <c r="S118" s="160">
        <v>10</v>
      </c>
    </row>
    <row r="119" spans="1:19" s="17" customFormat="1" ht="9">
      <c r="A119" s="113" t="s">
        <v>200</v>
      </c>
      <c r="B119" s="163">
        <v>210</v>
      </c>
      <c r="C119" s="158">
        <v>97</v>
      </c>
      <c r="D119" s="164">
        <v>113</v>
      </c>
      <c r="E119" s="158">
        <v>139</v>
      </c>
      <c r="F119" s="159">
        <v>68</v>
      </c>
      <c r="G119" s="160">
        <v>71</v>
      </c>
      <c r="H119" s="158">
        <v>31</v>
      </c>
      <c r="I119" s="159">
        <v>11</v>
      </c>
      <c r="J119" s="160">
        <v>20</v>
      </c>
      <c r="K119" s="161">
        <v>14</v>
      </c>
      <c r="L119" s="159">
        <v>6</v>
      </c>
      <c r="M119" s="160">
        <v>8</v>
      </c>
      <c r="N119" s="158">
        <v>9</v>
      </c>
      <c r="O119" s="159">
        <v>3</v>
      </c>
      <c r="P119" s="160">
        <v>6</v>
      </c>
      <c r="Q119" s="158">
        <v>17</v>
      </c>
      <c r="R119" s="159">
        <v>9</v>
      </c>
      <c r="S119" s="160">
        <v>8</v>
      </c>
    </row>
    <row r="120" spans="1:19" s="17" customFormat="1" ht="9">
      <c r="A120" s="113" t="s">
        <v>202</v>
      </c>
      <c r="B120" s="163">
        <v>246</v>
      </c>
      <c r="C120" s="158">
        <v>117</v>
      </c>
      <c r="D120" s="164">
        <v>129</v>
      </c>
      <c r="E120" s="158">
        <v>177</v>
      </c>
      <c r="F120" s="159">
        <v>77</v>
      </c>
      <c r="G120" s="160">
        <v>100</v>
      </c>
      <c r="H120" s="158">
        <v>33</v>
      </c>
      <c r="I120" s="159">
        <v>21</v>
      </c>
      <c r="J120" s="160">
        <v>12</v>
      </c>
      <c r="K120" s="161">
        <v>9</v>
      </c>
      <c r="L120" s="159">
        <v>5</v>
      </c>
      <c r="M120" s="160">
        <v>4</v>
      </c>
      <c r="N120" s="158">
        <v>13</v>
      </c>
      <c r="O120" s="159">
        <v>9</v>
      </c>
      <c r="P120" s="160">
        <v>4</v>
      </c>
      <c r="Q120" s="158">
        <v>14</v>
      </c>
      <c r="R120" s="159">
        <v>5</v>
      </c>
      <c r="S120" s="160">
        <v>9</v>
      </c>
    </row>
    <row r="121" spans="1:19" s="17" customFormat="1" ht="9">
      <c r="A121" s="113" t="s">
        <v>204</v>
      </c>
      <c r="B121" s="163">
        <v>192</v>
      </c>
      <c r="C121" s="158">
        <v>94</v>
      </c>
      <c r="D121" s="164">
        <v>98</v>
      </c>
      <c r="E121" s="158">
        <v>133</v>
      </c>
      <c r="F121" s="159">
        <v>63</v>
      </c>
      <c r="G121" s="160">
        <v>70</v>
      </c>
      <c r="H121" s="158">
        <v>31</v>
      </c>
      <c r="I121" s="159">
        <v>18</v>
      </c>
      <c r="J121" s="160">
        <v>13</v>
      </c>
      <c r="K121" s="161">
        <v>6</v>
      </c>
      <c r="L121" s="159">
        <v>5</v>
      </c>
      <c r="M121" s="160">
        <v>1</v>
      </c>
      <c r="N121" s="158">
        <v>7</v>
      </c>
      <c r="O121" s="159">
        <v>3</v>
      </c>
      <c r="P121" s="160">
        <v>4</v>
      </c>
      <c r="Q121" s="158">
        <v>15</v>
      </c>
      <c r="R121" s="159">
        <v>5</v>
      </c>
      <c r="S121" s="160">
        <v>10</v>
      </c>
    </row>
    <row r="122" spans="1:19" s="17" customFormat="1" ht="6.75" customHeight="1">
      <c r="A122" s="113"/>
      <c r="B122" s="145"/>
      <c r="C122" s="120"/>
      <c r="D122" s="151"/>
      <c r="E122" s="120"/>
      <c r="F122" s="131"/>
      <c r="G122" s="128"/>
      <c r="H122" s="120"/>
      <c r="I122" s="131"/>
      <c r="J122" s="128"/>
      <c r="K122" s="16"/>
      <c r="L122" s="131"/>
      <c r="M122" s="128"/>
      <c r="N122" s="120"/>
      <c r="O122" s="131"/>
      <c r="P122" s="128"/>
      <c r="Q122" s="120"/>
      <c r="R122" s="131"/>
      <c r="S122" s="128"/>
    </row>
    <row r="123" spans="1:19" s="17" customFormat="1" ht="9">
      <c r="A123" s="111" t="s">
        <v>206</v>
      </c>
      <c r="B123" s="146">
        <f aca="true" t="shared" si="18" ref="B123:Q123">SUM(B124:B128)</f>
        <v>714</v>
      </c>
      <c r="C123" s="121">
        <f t="shared" si="18"/>
        <v>272</v>
      </c>
      <c r="D123" s="152">
        <f t="shared" si="18"/>
        <v>442</v>
      </c>
      <c r="E123" s="121">
        <f t="shared" si="18"/>
        <v>530</v>
      </c>
      <c r="F123" s="132">
        <f t="shared" si="18"/>
        <v>196</v>
      </c>
      <c r="G123" s="129">
        <f t="shared" si="18"/>
        <v>334</v>
      </c>
      <c r="H123" s="121">
        <f t="shared" si="18"/>
        <v>120</v>
      </c>
      <c r="I123" s="132">
        <f t="shared" si="18"/>
        <v>51</v>
      </c>
      <c r="J123" s="129">
        <f t="shared" si="18"/>
        <v>69</v>
      </c>
      <c r="K123" s="37">
        <f t="shared" si="18"/>
        <v>11</v>
      </c>
      <c r="L123" s="132">
        <f t="shared" si="18"/>
        <v>4</v>
      </c>
      <c r="M123" s="129">
        <f t="shared" si="18"/>
        <v>7</v>
      </c>
      <c r="N123" s="121">
        <f t="shared" si="18"/>
        <v>18</v>
      </c>
      <c r="O123" s="132">
        <f t="shared" si="18"/>
        <v>7</v>
      </c>
      <c r="P123" s="129">
        <f t="shared" si="18"/>
        <v>11</v>
      </c>
      <c r="Q123" s="121">
        <f t="shared" si="18"/>
        <v>35</v>
      </c>
      <c r="R123" s="132">
        <f>SUM(R124:R128)</f>
        <v>14</v>
      </c>
      <c r="S123" s="129">
        <f>SUM(S124:S128)</f>
        <v>21</v>
      </c>
    </row>
    <row r="124" spans="1:19" s="17" customFormat="1" ht="9">
      <c r="A124" s="113" t="s">
        <v>208</v>
      </c>
      <c r="B124" s="163">
        <v>195</v>
      </c>
      <c r="C124" s="158">
        <v>72</v>
      </c>
      <c r="D124" s="164">
        <v>123</v>
      </c>
      <c r="E124" s="158">
        <v>144</v>
      </c>
      <c r="F124" s="159">
        <v>52</v>
      </c>
      <c r="G124" s="160">
        <v>92</v>
      </c>
      <c r="H124" s="158">
        <v>28</v>
      </c>
      <c r="I124" s="159">
        <v>11</v>
      </c>
      <c r="J124" s="160">
        <v>17</v>
      </c>
      <c r="K124" s="161">
        <v>3</v>
      </c>
      <c r="L124" s="159">
        <v>1</v>
      </c>
      <c r="M124" s="160">
        <v>2</v>
      </c>
      <c r="N124" s="158">
        <v>8</v>
      </c>
      <c r="O124" s="159">
        <v>5</v>
      </c>
      <c r="P124" s="160">
        <v>3</v>
      </c>
      <c r="Q124" s="158">
        <v>12</v>
      </c>
      <c r="R124" s="159">
        <v>3</v>
      </c>
      <c r="S124" s="160">
        <v>9</v>
      </c>
    </row>
    <row r="125" spans="1:19" s="17" customFormat="1" ht="9">
      <c r="A125" s="113" t="s">
        <v>210</v>
      </c>
      <c r="B125" s="163">
        <v>171</v>
      </c>
      <c r="C125" s="158">
        <v>71</v>
      </c>
      <c r="D125" s="164">
        <v>100</v>
      </c>
      <c r="E125" s="158">
        <v>132</v>
      </c>
      <c r="F125" s="159">
        <v>55</v>
      </c>
      <c r="G125" s="160">
        <v>77</v>
      </c>
      <c r="H125" s="158">
        <v>29</v>
      </c>
      <c r="I125" s="159">
        <v>13</v>
      </c>
      <c r="J125" s="160">
        <v>16</v>
      </c>
      <c r="K125" s="161">
        <v>1</v>
      </c>
      <c r="L125" s="159">
        <v>1</v>
      </c>
      <c r="M125" s="160">
        <v>0</v>
      </c>
      <c r="N125" s="158">
        <v>4</v>
      </c>
      <c r="O125" s="159">
        <v>0</v>
      </c>
      <c r="P125" s="160">
        <v>4</v>
      </c>
      <c r="Q125" s="158">
        <v>5</v>
      </c>
      <c r="R125" s="159">
        <v>2</v>
      </c>
      <c r="S125" s="160">
        <v>3</v>
      </c>
    </row>
    <row r="126" spans="1:19" s="17" customFormat="1" ht="9">
      <c r="A126" s="113" t="s">
        <v>212</v>
      </c>
      <c r="B126" s="163">
        <v>142</v>
      </c>
      <c r="C126" s="158">
        <v>47</v>
      </c>
      <c r="D126" s="164">
        <v>95</v>
      </c>
      <c r="E126" s="158">
        <v>103</v>
      </c>
      <c r="F126" s="159">
        <v>34</v>
      </c>
      <c r="G126" s="160">
        <v>69</v>
      </c>
      <c r="H126" s="158">
        <v>27</v>
      </c>
      <c r="I126" s="159">
        <v>9</v>
      </c>
      <c r="J126" s="160">
        <v>18</v>
      </c>
      <c r="K126" s="161">
        <v>4</v>
      </c>
      <c r="L126" s="159">
        <v>1</v>
      </c>
      <c r="M126" s="160">
        <v>3</v>
      </c>
      <c r="N126" s="158">
        <v>1</v>
      </c>
      <c r="O126" s="159">
        <v>0</v>
      </c>
      <c r="P126" s="160">
        <v>1</v>
      </c>
      <c r="Q126" s="158">
        <v>7</v>
      </c>
      <c r="R126" s="159">
        <v>3</v>
      </c>
      <c r="S126" s="160">
        <v>4</v>
      </c>
    </row>
    <row r="127" spans="1:19" s="17" customFormat="1" ht="9">
      <c r="A127" s="113" t="s">
        <v>214</v>
      </c>
      <c r="B127" s="163">
        <v>112</v>
      </c>
      <c r="C127" s="158">
        <v>41</v>
      </c>
      <c r="D127" s="164">
        <v>71</v>
      </c>
      <c r="E127" s="158">
        <v>82</v>
      </c>
      <c r="F127" s="159">
        <v>27</v>
      </c>
      <c r="G127" s="160">
        <v>55</v>
      </c>
      <c r="H127" s="158">
        <v>22</v>
      </c>
      <c r="I127" s="159">
        <v>10</v>
      </c>
      <c r="J127" s="160">
        <v>12</v>
      </c>
      <c r="K127" s="161">
        <v>1</v>
      </c>
      <c r="L127" s="159">
        <v>0</v>
      </c>
      <c r="M127" s="160">
        <v>1</v>
      </c>
      <c r="N127" s="158">
        <v>1</v>
      </c>
      <c r="O127" s="159">
        <v>0</v>
      </c>
      <c r="P127" s="160">
        <v>1</v>
      </c>
      <c r="Q127" s="158">
        <v>6</v>
      </c>
      <c r="R127" s="159">
        <v>4</v>
      </c>
      <c r="S127" s="160">
        <v>2</v>
      </c>
    </row>
    <row r="128" spans="1:19" s="17" customFormat="1" ht="9">
      <c r="A128" s="113" t="s">
        <v>216</v>
      </c>
      <c r="B128" s="163">
        <v>94</v>
      </c>
      <c r="C128" s="158">
        <v>41</v>
      </c>
      <c r="D128" s="164">
        <v>53</v>
      </c>
      <c r="E128" s="158">
        <v>69</v>
      </c>
      <c r="F128" s="159">
        <v>28</v>
      </c>
      <c r="G128" s="160">
        <v>41</v>
      </c>
      <c r="H128" s="158">
        <v>14</v>
      </c>
      <c r="I128" s="159">
        <v>8</v>
      </c>
      <c r="J128" s="160">
        <v>6</v>
      </c>
      <c r="K128" s="161">
        <v>2</v>
      </c>
      <c r="L128" s="159">
        <v>1</v>
      </c>
      <c r="M128" s="160">
        <v>1</v>
      </c>
      <c r="N128" s="158">
        <v>4</v>
      </c>
      <c r="O128" s="159">
        <v>2</v>
      </c>
      <c r="P128" s="160">
        <v>2</v>
      </c>
      <c r="Q128" s="158">
        <v>5</v>
      </c>
      <c r="R128" s="159">
        <v>2</v>
      </c>
      <c r="S128" s="160">
        <v>3</v>
      </c>
    </row>
    <row r="129" spans="1:19" s="17" customFormat="1" ht="6.75" customHeight="1">
      <c r="A129" s="113"/>
      <c r="B129" s="145"/>
      <c r="C129" s="120"/>
      <c r="D129" s="151"/>
      <c r="E129" s="120"/>
      <c r="F129" s="131"/>
      <c r="G129" s="128"/>
      <c r="H129" s="120"/>
      <c r="I129" s="131"/>
      <c r="J129" s="128"/>
      <c r="K129" s="16"/>
      <c r="L129" s="131"/>
      <c r="M129" s="128"/>
      <c r="N129" s="120"/>
      <c r="O129" s="131"/>
      <c r="P129" s="128"/>
      <c r="Q129" s="120"/>
      <c r="R129" s="131"/>
      <c r="S129" s="128"/>
    </row>
    <row r="130" spans="1:19" s="17" customFormat="1" ht="9">
      <c r="A130" s="111" t="s">
        <v>218</v>
      </c>
      <c r="B130" s="146">
        <f aca="true" t="shared" si="19" ref="B130:Q130">SUM(B131:B135)</f>
        <v>235</v>
      </c>
      <c r="C130" s="121">
        <f t="shared" si="19"/>
        <v>74</v>
      </c>
      <c r="D130" s="152">
        <f t="shared" si="19"/>
        <v>161</v>
      </c>
      <c r="E130" s="121">
        <f t="shared" si="19"/>
        <v>185</v>
      </c>
      <c r="F130" s="132">
        <f t="shared" si="19"/>
        <v>49</v>
      </c>
      <c r="G130" s="129">
        <f t="shared" si="19"/>
        <v>136</v>
      </c>
      <c r="H130" s="121">
        <f t="shared" si="19"/>
        <v>29</v>
      </c>
      <c r="I130" s="132">
        <f t="shared" si="19"/>
        <v>13</v>
      </c>
      <c r="J130" s="129">
        <f t="shared" si="19"/>
        <v>16</v>
      </c>
      <c r="K130" s="37">
        <f t="shared" si="19"/>
        <v>6</v>
      </c>
      <c r="L130" s="132">
        <f t="shared" si="19"/>
        <v>5</v>
      </c>
      <c r="M130" s="129">
        <f t="shared" si="19"/>
        <v>1</v>
      </c>
      <c r="N130" s="121">
        <f t="shared" si="19"/>
        <v>10</v>
      </c>
      <c r="O130" s="132">
        <f t="shared" si="19"/>
        <v>4</v>
      </c>
      <c r="P130" s="129">
        <f t="shared" si="19"/>
        <v>6</v>
      </c>
      <c r="Q130" s="121">
        <f t="shared" si="19"/>
        <v>5</v>
      </c>
      <c r="R130" s="132">
        <f>SUM(R131:R135)</f>
        <v>3</v>
      </c>
      <c r="S130" s="129">
        <f>SUM(S131:S135)</f>
        <v>2</v>
      </c>
    </row>
    <row r="131" spans="1:19" s="17" customFormat="1" ht="9">
      <c r="A131" s="113" t="s">
        <v>220</v>
      </c>
      <c r="B131" s="163">
        <v>75</v>
      </c>
      <c r="C131" s="158">
        <v>28</v>
      </c>
      <c r="D131" s="164">
        <v>47</v>
      </c>
      <c r="E131" s="158">
        <v>60</v>
      </c>
      <c r="F131" s="159">
        <v>18</v>
      </c>
      <c r="G131" s="160">
        <v>42</v>
      </c>
      <c r="H131" s="158">
        <v>9</v>
      </c>
      <c r="I131" s="159">
        <v>6</v>
      </c>
      <c r="J131" s="160">
        <v>3</v>
      </c>
      <c r="K131" s="161">
        <v>1</v>
      </c>
      <c r="L131" s="159">
        <v>1</v>
      </c>
      <c r="M131" s="160">
        <v>0</v>
      </c>
      <c r="N131" s="158">
        <v>2</v>
      </c>
      <c r="O131" s="159">
        <v>1</v>
      </c>
      <c r="P131" s="160">
        <v>1</v>
      </c>
      <c r="Q131" s="158">
        <v>3</v>
      </c>
      <c r="R131" s="159">
        <v>2</v>
      </c>
      <c r="S131" s="160">
        <v>1</v>
      </c>
    </row>
    <row r="132" spans="1:19" s="17" customFormat="1" ht="9">
      <c r="A132" s="113" t="s">
        <v>222</v>
      </c>
      <c r="B132" s="163">
        <v>68</v>
      </c>
      <c r="C132" s="158">
        <v>23</v>
      </c>
      <c r="D132" s="164">
        <v>45</v>
      </c>
      <c r="E132" s="158">
        <v>51</v>
      </c>
      <c r="F132" s="159">
        <v>13</v>
      </c>
      <c r="G132" s="160">
        <v>38</v>
      </c>
      <c r="H132" s="158">
        <v>8</v>
      </c>
      <c r="I132" s="159">
        <v>6</v>
      </c>
      <c r="J132" s="160">
        <v>2</v>
      </c>
      <c r="K132" s="161">
        <v>2</v>
      </c>
      <c r="L132" s="159">
        <v>1</v>
      </c>
      <c r="M132" s="160">
        <v>1</v>
      </c>
      <c r="N132" s="158">
        <v>5</v>
      </c>
      <c r="O132" s="159">
        <v>2</v>
      </c>
      <c r="P132" s="160">
        <v>3</v>
      </c>
      <c r="Q132" s="158">
        <v>2</v>
      </c>
      <c r="R132" s="159">
        <v>1</v>
      </c>
      <c r="S132" s="160">
        <v>1</v>
      </c>
    </row>
    <row r="133" spans="1:19" s="17" customFormat="1" ht="9">
      <c r="A133" s="113" t="s">
        <v>224</v>
      </c>
      <c r="B133" s="163">
        <v>35</v>
      </c>
      <c r="C133" s="158">
        <v>12</v>
      </c>
      <c r="D133" s="164">
        <v>23</v>
      </c>
      <c r="E133" s="158">
        <v>28</v>
      </c>
      <c r="F133" s="159">
        <v>9</v>
      </c>
      <c r="G133" s="160">
        <v>19</v>
      </c>
      <c r="H133" s="158">
        <v>3</v>
      </c>
      <c r="I133" s="159">
        <v>0</v>
      </c>
      <c r="J133" s="160">
        <v>3</v>
      </c>
      <c r="K133" s="161">
        <v>3</v>
      </c>
      <c r="L133" s="159">
        <v>3</v>
      </c>
      <c r="M133" s="160">
        <v>0</v>
      </c>
      <c r="N133" s="158">
        <v>1</v>
      </c>
      <c r="O133" s="159">
        <v>0</v>
      </c>
      <c r="P133" s="160">
        <v>1</v>
      </c>
      <c r="Q133" s="158">
        <v>0</v>
      </c>
      <c r="R133" s="159">
        <v>0</v>
      </c>
      <c r="S133" s="160">
        <v>0</v>
      </c>
    </row>
    <row r="134" spans="1:19" s="17" customFormat="1" ht="9">
      <c r="A134" s="113" t="s">
        <v>226</v>
      </c>
      <c r="B134" s="163">
        <v>30</v>
      </c>
      <c r="C134" s="158">
        <v>6</v>
      </c>
      <c r="D134" s="164">
        <v>24</v>
      </c>
      <c r="E134" s="158">
        <v>22</v>
      </c>
      <c r="F134" s="159">
        <v>5</v>
      </c>
      <c r="G134" s="160">
        <v>17</v>
      </c>
      <c r="H134" s="158">
        <v>7</v>
      </c>
      <c r="I134" s="159">
        <v>1</v>
      </c>
      <c r="J134" s="160">
        <v>6</v>
      </c>
      <c r="K134" s="161">
        <v>0</v>
      </c>
      <c r="L134" s="159">
        <v>0</v>
      </c>
      <c r="M134" s="160">
        <v>0</v>
      </c>
      <c r="N134" s="158">
        <v>1</v>
      </c>
      <c r="O134" s="159">
        <v>0</v>
      </c>
      <c r="P134" s="160">
        <v>1</v>
      </c>
      <c r="Q134" s="158">
        <v>0</v>
      </c>
      <c r="R134" s="159">
        <v>0</v>
      </c>
      <c r="S134" s="160">
        <v>0</v>
      </c>
    </row>
    <row r="135" spans="1:19" s="17" customFormat="1" ht="9">
      <c r="A135" s="113" t="s">
        <v>228</v>
      </c>
      <c r="B135" s="163">
        <v>27</v>
      </c>
      <c r="C135" s="158">
        <v>5</v>
      </c>
      <c r="D135" s="164">
        <v>22</v>
      </c>
      <c r="E135" s="158">
        <v>24</v>
      </c>
      <c r="F135" s="159">
        <v>4</v>
      </c>
      <c r="G135" s="160">
        <v>20</v>
      </c>
      <c r="H135" s="158">
        <v>2</v>
      </c>
      <c r="I135" s="159">
        <v>0</v>
      </c>
      <c r="J135" s="160">
        <v>2</v>
      </c>
      <c r="K135" s="161">
        <v>0</v>
      </c>
      <c r="L135" s="159">
        <v>0</v>
      </c>
      <c r="M135" s="160">
        <v>0</v>
      </c>
      <c r="N135" s="158">
        <v>1</v>
      </c>
      <c r="O135" s="159">
        <v>1</v>
      </c>
      <c r="P135" s="160">
        <v>0</v>
      </c>
      <c r="Q135" s="158">
        <v>0</v>
      </c>
      <c r="R135" s="159">
        <v>0</v>
      </c>
      <c r="S135" s="160">
        <v>0</v>
      </c>
    </row>
    <row r="136" spans="1:19" s="17" customFormat="1" ht="6.75" customHeight="1">
      <c r="A136" s="113"/>
      <c r="B136" s="145"/>
      <c r="C136" s="120"/>
      <c r="D136" s="151"/>
      <c r="E136" s="120"/>
      <c r="F136" s="131"/>
      <c r="G136" s="128"/>
      <c r="H136" s="120"/>
      <c r="I136" s="131"/>
      <c r="J136" s="128"/>
      <c r="K136" s="16"/>
      <c r="L136" s="131"/>
      <c r="M136" s="128"/>
      <c r="N136" s="120"/>
      <c r="O136" s="131"/>
      <c r="P136" s="128"/>
      <c r="Q136" s="120"/>
      <c r="R136" s="131"/>
      <c r="S136" s="128"/>
    </row>
    <row r="137" spans="1:19" s="17" customFormat="1" ht="9">
      <c r="A137" s="111" t="s">
        <v>230</v>
      </c>
      <c r="B137" s="146">
        <f aca="true" t="shared" si="20" ref="B137:Q137">SUM(B138:B142)</f>
        <v>74</v>
      </c>
      <c r="C137" s="121">
        <f t="shared" si="20"/>
        <v>26</v>
      </c>
      <c r="D137" s="152">
        <f t="shared" si="20"/>
        <v>48</v>
      </c>
      <c r="E137" s="121">
        <f t="shared" si="20"/>
        <v>67</v>
      </c>
      <c r="F137" s="132">
        <f t="shared" si="20"/>
        <v>23</v>
      </c>
      <c r="G137" s="129">
        <f t="shared" si="20"/>
        <v>44</v>
      </c>
      <c r="H137" s="121">
        <f t="shared" si="20"/>
        <v>6</v>
      </c>
      <c r="I137" s="132">
        <f t="shared" si="20"/>
        <v>3</v>
      </c>
      <c r="J137" s="129">
        <f t="shared" si="20"/>
        <v>3</v>
      </c>
      <c r="K137" s="37">
        <f t="shared" si="20"/>
        <v>0</v>
      </c>
      <c r="L137" s="132">
        <f t="shared" si="20"/>
        <v>0</v>
      </c>
      <c r="M137" s="129">
        <f t="shared" si="20"/>
        <v>0</v>
      </c>
      <c r="N137" s="121">
        <f t="shared" si="20"/>
        <v>0</v>
      </c>
      <c r="O137" s="132">
        <f t="shared" si="20"/>
        <v>0</v>
      </c>
      <c r="P137" s="129">
        <f t="shared" si="20"/>
        <v>0</v>
      </c>
      <c r="Q137" s="121">
        <f t="shared" si="20"/>
        <v>1</v>
      </c>
      <c r="R137" s="132">
        <f>SUM(R138:R142)</f>
        <v>0</v>
      </c>
      <c r="S137" s="129">
        <f>SUM(S138:S142)</f>
        <v>1</v>
      </c>
    </row>
    <row r="138" spans="1:19" s="17" customFormat="1" ht="9">
      <c r="A138" s="113" t="s">
        <v>232</v>
      </c>
      <c r="B138" s="163">
        <v>24</v>
      </c>
      <c r="C138" s="158">
        <v>10</v>
      </c>
      <c r="D138" s="164">
        <v>14</v>
      </c>
      <c r="E138" s="158">
        <v>19</v>
      </c>
      <c r="F138" s="159">
        <v>7</v>
      </c>
      <c r="G138" s="160">
        <v>12</v>
      </c>
      <c r="H138" s="158">
        <v>5</v>
      </c>
      <c r="I138" s="159">
        <v>3</v>
      </c>
      <c r="J138" s="160">
        <v>2</v>
      </c>
      <c r="K138" s="161">
        <v>0</v>
      </c>
      <c r="L138" s="159">
        <v>0</v>
      </c>
      <c r="M138" s="160">
        <v>0</v>
      </c>
      <c r="N138" s="158">
        <v>0</v>
      </c>
      <c r="O138" s="159">
        <v>0</v>
      </c>
      <c r="P138" s="160">
        <v>0</v>
      </c>
      <c r="Q138" s="158">
        <v>0</v>
      </c>
      <c r="R138" s="159">
        <v>0</v>
      </c>
      <c r="S138" s="160">
        <v>0</v>
      </c>
    </row>
    <row r="139" spans="1:19" s="17" customFormat="1" ht="9">
      <c r="A139" s="113" t="s">
        <v>234</v>
      </c>
      <c r="B139" s="163">
        <v>18</v>
      </c>
      <c r="C139" s="158">
        <v>7</v>
      </c>
      <c r="D139" s="164">
        <v>11</v>
      </c>
      <c r="E139" s="158">
        <v>17</v>
      </c>
      <c r="F139" s="159">
        <v>7</v>
      </c>
      <c r="G139" s="160">
        <v>10</v>
      </c>
      <c r="H139" s="158">
        <v>0</v>
      </c>
      <c r="I139" s="159">
        <v>0</v>
      </c>
      <c r="J139" s="160">
        <v>0</v>
      </c>
      <c r="K139" s="161">
        <v>0</v>
      </c>
      <c r="L139" s="159">
        <v>0</v>
      </c>
      <c r="M139" s="160">
        <v>0</v>
      </c>
      <c r="N139" s="158">
        <v>0</v>
      </c>
      <c r="O139" s="159">
        <v>0</v>
      </c>
      <c r="P139" s="160">
        <v>0</v>
      </c>
      <c r="Q139" s="158">
        <v>1</v>
      </c>
      <c r="R139" s="159">
        <v>0</v>
      </c>
      <c r="S139" s="160">
        <v>1</v>
      </c>
    </row>
    <row r="140" spans="1:19" s="17" customFormat="1" ht="9">
      <c r="A140" s="113" t="s">
        <v>236</v>
      </c>
      <c r="B140" s="163">
        <v>17</v>
      </c>
      <c r="C140" s="158">
        <v>4</v>
      </c>
      <c r="D140" s="164">
        <v>13</v>
      </c>
      <c r="E140" s="158">
        <v>17</v>
      </c>
      <c r="F140" s="159">
        <v>4</v>
      </c>
      <c r="G140" s="160">
        <v>13</v>
      </c>
      <c r="H140" s="158">
        <v>0</v>
      </c>
      <c r="I140" s="159">
        <v>0</v>
      </c>
      <c r="J140" s="160">
        <v>0</v>
      </c>
      <c r="K140" s="161">
        <v>0</v>
      </c>
      <c r="L140" s="159">
        <v>0</v>
      </c>
      <c r="M140" s="160">
        <v>0</v>
      </c>
      <c r="N140" s="158">
        <v>0</v>
      </c>
      <c r="O140" s="159">
        <v>0</v>
      </c>
      <c r="P140" s="160">
        <v>0</v>
      </c>
      <c r="Q140" s="158">
        <v>0</v>
      </c>
      <c r="R140" s="159">
        <v>0</v>
      </c>
      <c r="S140" s="160">
        <v>0</v>
      </c>
    </row>
    <row r="141" spans="1:19" s="17" customFormat="1" ht="9">
      <c r="A141" s="113" t="s">
        <v>238</v>
      </c>
      <c r="B141" s="163">
        <v>11</v>
      </c>
      <c r="C141" s="158">
        <v>4</v>
      </c>
      <c r="D141" s="164">
        <v>7</v>
      </c>
      <c r="E141" s="158">
        <v>11</v>
      </c>
      <c r="F141" s="159">
        <v>4</v>
      </c>
      <c r="G141" s="160">
        <v>7</v>
      </c>
      <c r="H141" s="158">
        <v>0</v>
      </c>
      <c r="I141" s="159">
        <v>0</v>
      </c>
      <c r="J141" s="160">
        <v>0</v>
      </c>
      <c r="K141" s="161">
        <v>0</v>
      </c>
      <c r="L141" s="159">
        <v>0</v>
      </c>
      <c r="M141" s="160">
        <v>0</v>
      </c>
      <c r="N141" s="158">
        <v>0</v>
      </c>
      <c r="O141" s="159">
        <v>0</v>
      </c>
      <c r="P141" s="160">
        <v>0</v>
      </c>
      <c r="Q141" s="158">
        <v>0</v>
      </c>
      <c r="R141" s="159">
        <v>0</v>
      </c>
      <c r="S141" s="160">
        <v>0</v>
      </c>
    </row>
    <row r="142" spans="1:19" s="17" customFormat="1" ht="9">
      <c r="A142" s="113" t="s">
        <v>240</v>
      </c>
      <c r="B142" s="163">
        <v>4</v>
      </c>
      <c r="C142" s="158">
        <v>1</v>
      </c>
      <c r="D142" s="164">
        <v>3</v>
      </c>
      <c r="E142" s="158">
        <v>3</v>
      </c>
      <c r="F142" s="159">
        <v>1</v>
      </c>
      <c r="G142" s="160">
        <v>2</v>
      </c>
      <c r="H142" s="158">
        <v>1</v>
      </c>
      <c r="I142" s="159">
        <v>0</v>
      </c>
      <c r="J142" s="160">
        <v>1</v>
      </c>
      <c r="K142" s="161">
        <v>0</v>
      </c>
      <c r="L142" s="159">
        <v>0</v>
      </c>
      <c r="M142" s="160">
        <v>0</v>
      </c>
      <c r="N142" s="158">
        <v>0</v>
      </c>
      <c r="O142" s="159">
        <v>0</v>
      </c>
      <c r="P142" s="160">
        <v>0</v>
      </c>
      <c r="Q142" s="158">
        <v>0</v>
      </c>
      <c r="R142" s="159">
        <v>0</v>
      </c>
      <c r="S142" s="160">
        <v>0</v>
      </c>
    </row>
    <row r="143" spans="1:19" s="17" customFormat="1" ht="6.75" customHeight="1">
      <c r="A143" s="113"/>
      <c r="B143" s="145"/>
      <c r="C143" s="120"/>
      <c r="D143" s="151"/>
      <c r="E143" s="120"/>
      <c r="F143" s="131"/>
      <c r="G143" s="128"/>
      <c r="H143" s="120"/>
      <c r="I143" s="131"/>
      <c r="J143" s="128"/>
      <c r="K143" s="16"/>
      <c r="L143" s="131"/>
      <c r="M143" s="128"/>
      <c r="N143" s="120"/>
      <c r="O143" s="131"/>
      <c r="P143" s="128"/>
      <c r="Q143" s="120"/>
      <c r="R143" s="131"/>
      <c r="S143" s="128"/>
    </row>
    <row r="144" spans="1:19" s="17" customFormat="1" ht="9">
      <c r="A144" s="111" t="s">
        <v>242</v>
      </c>
      <c r="B144" s="146">
        <f aca="true" t="shared" si="21" ref="B144:Q144">SUM(B145:B149)</f>
        <v>18</v>
      </c>
      <c r="C144" s="121">
        <f t="shared" si="21"/>
        <v>10</v>
      </c>
      <c r="D144" s="152">
        <f t="shared" si="21"/>
        <v>8</v>
      </c>
      <c r="E144" s="121">
        <f t="shared" si="21"/>
        <v>17</v>
      </c>
      <c r="F144" s="132">
        <f t="shared" si="21"/>
        <v>9</v>
      </c>
      <c r="G144" s="129">
        <f t="shared" si="21"/>
        <v>8</v>
      </c>
      <c r="H144" s="121">
        <f t="shared" si="21"/>
        <v>1</v>
      </c>
      <c r="I144" s="132">
        <f t="shared" si="21"/>
        <v>1</v>
      </c>
      <c r="J144" s="129">
        <f t="shared" si="21"/>
        <v>0</v>
      </c>
      <c r="K144" s="37">
        <f t="shared" si="21"/>
        <v>0</v>
      </c>
      <c r="L144" s="132">
        <f t="shared" si="21"/>
        <v>0</v>
      </c>
      <c r="M144" s="129">
        <f t="shared" si="21"/>
        <v>0</v>
      </c>
      <c r="N144" s="121">
        <f t="shared" si="21"/>
        <v>0</v>
      </c>
      <c r="O144" s="132">
        <f t="shared" si="21"/>
        <v>0</v>
      </c>
      <c r="P144" s="129">
        <f t="shared" si="21"/>
        <v>0</v>
      </c>
      <c r="Q144" s="121">
        <f t="shared" si="21"/>
        <v>0</v>
      </c>
      <c r="R144" s="132">
        <f>SUM(R145:R149)</f>
        <v>0</v>
      </c>
      <c r="S144" s="129">
        <f>SUM(S145:S149)</f>
        <v>0</v>
      </c>
    </row>
    <row r="145" spans="1:19" s="17" customFormat="1" ht="9">
      <c r="A145" s="113" t="s">
        <v>244</v>
      </c>
      <c r="B145" s="163">
        <v>10</v>
      </c>
      <c r="C145" s="158">
        <v>6</v>
      </c>
      <c r="D145" s="164">
        <v>4</v>
      </c>
      <c r="E145" s="158">
        <v>10</v>
      </c>
      <c r="F145" s="159">
        <v>6</v>
      </c>
      <c r="G145" s="160">
        <v>4</v>
      </c>
      <c r="H145" s="158">
        <v>0</v>
      </c>
      <c r="I145" s="159">
        <v>0</v>
      </c>
      <c r="J145" s="160">
        <v>0</v>
      </c>
      <c r="K145" s="161">
        <v>0</v>
      </c>
      <c r="L145" s="159">
        <v>0</v>
      </c>
      <c r="M145" s="160">
        <v>0</v>
      </c>
      <c r="N145" s="158">
        <v>0</v>
      </c>
      <c r="O145" s="159">
        <v>0</v>
      </c>
      <c r="P145" s="160">
        <v>0</v>
      </c>
      <c r="Q145" s="158">
        <v>0</v>
      </c>
      <c r="R145" s="159">
        <v>0</v>
      </c>
      <c r="S145" s="160">
        <v>0</v>
      </c>
    </row>
    <row r="146" spans="1:19" s="17" customFormat="1" ht="9">
      <c r="A146" s="113" t="s">
        <v>246</v>
      </c>
      <c r="B146" s="163">
        <v>4</v>
      </c>
      <c r="C146" s="158">
        <v>2</v>
      </c>
      <c r="D146" s="164">
        <v>2</v>
      </c>
      <c r="E146" s="158">
        <v>3</v>
      </c>
      <c r="F146" s="159">
        <v>1</v>
      </c>
      <c r="G146" s="160">
        <v>2</v>
      </c>
      <c r="H146" s="158">
        <v>1</v>
      </c>
      <c r="I146" s="159">
        <v>1</v>
      </c>
      <c r="J146" s="160">
        <v>0</v>
      </c>
      <c r="K146" s="161">
        <v>0</v>
      </c>
      <c r="L146" s="159">
        <v>0</v>
      </c>
      <c r="M146" s="160">
        <v>0</v>
      </c>
      <c r="N146" s="158">
        <v>0</v>
      </c>
      <c r="O146" s="159">
        <v>0</v>
      </c>
      <c r="P146" s="160">
        <v>0</v>
      </c>
      <c r="Q146" s="158">
        <v>0</v>
      </c>
      <c r="R146" s="159">
        <v>0</v>
      </c>
      <c r="S146" s="160">
        <v>0</v>
      </c>
    </row>
    <row r="147" spans="1:19" s="17" customFormat="1" ht="9">
      <c r="A147" s="113" t="s">
        <v>248</v>
      </c>
      <c r="B147" s="163">
        <v>2</v>
      </c>
      <c r="C147" s="158">
        <v>1</v>
      </c>
      <c r="D147" s="164">
        <v>1</v>
      </c>
      <c r="E147" s="158">
        <v>2</v>
      </c>
      <c r="F147" s="159">
        <v>1</v>
      </c>
      <c r="G147" s="160">
        <v>1</v>
      </c>
      <c r="H147" s="158">
        <v>0</v>
      </c>
      <c r="I147" s="159">
        <v>0</v>
      </c>
      <c r="J147" s="160">
        <v>0</v>
      </c>
      <c r="K147" s="161">
        <v>0</v>
      </c>
      <c r="L147" s="159">
        <v>0</v>
      </c>
      <c r="M147" s="160">
        <v>0</v>
      </c>
      <c r="N147" s="158">
        <v>0</v>
      </c>
      <c r="O147" s="159">
        <v>0</v>
      </c>
      <c r="P147" s="160">
        <v>0</v>
      </c>
      <c r="Q147" s="158">
        <v>0</v>
      </c>
      <c r="R147" s="159">
        <v>0</v>
      </c>
      <c r="S147" s="160">
        <v>0</v>
      </c>
    </row>
    <row r="148" spans="1:19" s="17" customFormat="1" ht="9">
      <c r="A148" s="113" t="s">
        <v>250</v>
      </c>
      <c r="B148" s="163">
        <v>0</v>
      </c>
      <c r="C148" s="158">
        <v>0</v>
      </c>
      <c r="D148" s="164">
        <v>0</v>
      </c>
      <c r="E148" s="158">
        <v>0</v>
      </c>
      <c r="F148" s="159">
        <v>0</v>
      </c>
      <c r="G148" s="160">
        <v>0</v>
      </c>
      <c r="H148" s="158">
        <v>0</v>
      </c>
      <c r="I148" s="159">
        <v>0</v>
      </c>
      <c r="J148" s="160">
        <v>0</v>
      </c>
      <c r="K148" s="161">
        <v>0</v>
      </c>
      <c r="L148" s="159">
        <v>0</v>
      </c>
      <c r="M148" s="160">
        <v>0</v>
      </c>
      <c r="N148" s="158">
        <v>0</v>
      </c>
      <c r="O148" s="159">
        <v>0</v>
      </c>
      <c r="P148" s="160">
        <v>0</v>
      </c>
      <c r="Q148" s="158">
        <v>0</v>
      </c>
      <c r="R148" s="159">
        <v>0</v>
      </c>
      <c r="S148" s="160">
        <v>0</v>
      </c>
    </row>
    <row r="149" spans="1:19" s="17" customFormat="1" ht="9">
      <c r="A149" s="113" t="s">
        <v>252</v>
      </c>
      <c r="B149" s="145">
        <v>2</v>
      </c>
      <c r="C149" s="120">
        <v>1</v>
      </c>
      <c r="D149" s="151">
        <v>1</v>
      </c>
      <c r="E149" s="120">
        <v>2</v>
      </c>
      <c r="F149" s="131">
        <v>1</v>
      </c>
      <c r="G149" s="128">
        <v>1</v>
      </c>
      <c r="H149" s="120">
        <v>0</v>
      </c>
      <c r="I149" s="131">
        <v>0</v>
      </c>
      <c r="J149" s="128">
        <v>0</v>
      </c>
      <c r="K149" s="16">
        <v>0</v>
      </c>
      <c r="L149" s="131">
        <v>0</v>
      </c>
      <c r="M149" s="128">
        <v>0</v>
      </c>
      <c r="N149" s="120">
        <v>0</v>
      </c>
      <c r="O149" s="131">
        <v>0</v>
      </c>
      <c r="P149" s="128">
        <v>0</v>
      </c>
      <c r="Q149" s="120">
        <v>0</v>
      </c>
      <c r="R149" s="131">
        <v>0</v>
      </c>
      <c r="S149" s="128">
        <v>0</v>
      </c>
    </row>
    <row r="150" spans="1:19" s="17" customFormat="1" ht="9">
      <c r="A150" s="117"/>
      <c r="B150" s="147"/>
      <c r="C150" s="136"/>
      <c r="D150" s="153"/>
      <c r="E150" s="136"/>
      <c r="F150" s="137"/>
      <c r="G150" s="138"/>
      <c r="H150" s="136"/>
      <c r="I150" s="137"/>
      <c r="J150" s="138"/>
      <c r="K150" s="139"/>
      <c r="L150" s="137"/>
      <c r="M150" s="138"/>
      <c r="N150" s="136"/>
      <c r="O150" s="137"/>
      <c r="P150" s="138"/>
      <c r="Q150" s="136"/>
      <c r="R150" s="137"/>
      <c r="S150" s="138"/>
    </row>
    <row r="151" spans="3:12" ht="9">
      <c r="C151" s="29"/>
      <c r="D151" s="29"/>
      <c r="E151" s="29"/>
      <c r="K151" s="29"/>
      <c r="L151" s="29"/>
    </row>
    <row r="152" spans="3:12" ht="9">
      <c r="C152" s="29"/>
      <c r="D152" s="29"/>
      <c r="E152" s="29"/>
      <c r="K152" s="29"/>
      <c r="L152" s="29"/>
    </row>
    <row r="153" spans="3:12" ht="9">
      <c r="C153" s="29"/>
      <c r="D153" s="29"/>
      <c r="E153" s="29"/>
      <c r="K153" s="29"/>
      <c r="L153" s="29"/>
    </row>
    <row r="154" spans="3:12" ht="9">
      <c r="C154" s="29"/>
      <c r="D154" s="29"/>
      <c r="E154" s="29"/>
      <c r="K154" s="29"/>
      <c r="L154" s="29"/>
    </row>
    <row r="155" spans="3:12" ht="9">
      <c r="C155" s="29"/>
      <c r="D155" s="29"/>
      <c r="E155" s="29"/>
      <c r="K155" s="29"/>
      <c r="L155" s="29"/>
    </row>
  </sheetData>
  <printOptions horizontalCentered="1"/>
  <pageMargins left="1.1811023622047245" right="0.7874015748031497" top="0.7874015748031497" bottom="0.7874015748031497" header="0.2755905511811024" footer="0.15748031496062992"/>
  <pageSetup horizontalDpi="600" verticalDpi="600" orientation="landscape" paperSize="9" scale="85" r:id="rId1"/>
  <rowBreaks count="1" manualBreakCount="1">
    <brk id="57" max="6553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23"/>
  <sheetViews>
    <sheetView showGridLines="0" workbookViewId="0" topLeftCell="A211">
      <selection activeCell="A193" sqref="A193"/>
    </sheetView>
  </sheetViews>
  <sheetFormatPr defaultColWidth="11.421875" defaultRowHeight="12.75" customHeight="1"/>
  <cols>
    <col min="1" max="1" width="18.7109375" style="27" customWidth="1"/>
    <col min="2" max="12" width="8.7109375" style="26" customWidth="1"/>
    <col min="13" max="16384" width="11.421875" style="20" customWidth="1"/>
  </cols>
  <sheetData>
    <row r="1" spans="1:12" s="21" customFormat="1" ht="12.75" customHeight="1">
      <c r="A1" s="19" t="s">
        <v>257</v>
      </c>
      <c r="B1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s="22" customFormat="1" ht="12.75" customHeight="1">
      <c r="A2" s="141" t="s">
        <v>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s="44" customFormat="1" ht="12.75" customHeight="1">
      <c r="A3" s="155" t="s">
        <v>258</v>
      </c>
      <c r="B3" s="470" t="s">
        <v>259</v>
      </c>
      <c r="C3" s="166"/>
      <c r="D3" s="166"/>
      <c r="E3" s="166"/>
      <c r="F3" s="166"/>
      <c r="G3" s="166"/>
      <c r="H3" s="166"/>
      <c r="I3" s="166"/>
      <c r="J3" s="166"/>
      <c r="K3" s="166"/>
      <c r="L3" s="167"/>
    </row>
    <row r="4" spans="1:12" s="44" customFormat="1" ht="12.75" customHeight="1">
      <c r="A4" s="193" t="s">
        <v>260</v>
      </c>
      <c r="B4" s="168" t="s">
        <v>261</v>
      </c>
      <c r="C4" s="182" t="s">
        <v>262</v>
      </c>
      <c r="D4" s="189" t="s">
        <v>263</v>
      </c>
      <c r="E4" s="189" t="s">
        <v>264</v>
      </c>
      <c r="F4" s="189" t="s">
        <v>265</v>
      </c>
      <c r="G4" s="189" t="s">
        <v>266</v>
      </c>
      <c r="H4" s="189" t="s">
        <v>267</v>
      </c>
      <c r="I4" s="189" t="s">
        <v>268</v>
      </c>
      <c r="J4" s="189" t="s">
        <v>269</v>
      </c>
      <c r="K4" s="189" t="s">
        <v>270</v>
      </c>
      <c r="L4" s="170" t="s">
        <v>271</v>
      </c>
    </row>
    <row r="5" spans="1:12" s="24" customFormat="1" ht="6" customHeight="1">
      <c r="A5" s="157"/>
      <c r="B5" s="55"/>
      <c r="C5" s="183"/>
      <c r="D5" s="183"/>
      <c r="E5" s="183"/>
      <c r="F5" s="183"/>
      <c r="G5" s="183"/>
      <c r="H5" s="183"/>
      <c r="I5" s="183"/>
      <c r="J5" s="183"/>
      <c r="K5" s="183"/>
      <c r="L5" s="54"/>
    </row>
    <row r="6" spans="1:12" s="24" customFormat="1" ht="12">
      <c r="A6" s="175" t="s">
        <v>272</v>
      </c>
      <c r="B6" s="55"/>
      <c r="C6" s="183"/>
      <c r="D6" s="183"/>
      <c r="E6" s="183"/>
      <c r="F6" s="183"/>
      <c r="G6" s="183"/>
      <c r="H6" s="183"/>
      <c r="I6" s="183"/>
      <c r="J6" s="183"/>
      <c r="K6" s="183"/>
      <c r="L6" s="54"/>
    </row>
    <row r="7" spans="1:12" s="24" customFormat="1" ht="12">
      <c r="A7" s="176" t="s">
        <v>5</v>
      </c>
      <c r="B7" s="55">
        <f aca="true" t="shared" si="0" ref="B7:L7">SUM(B9,B25,B35,B46,B54)</f>
        <v>219521</v>
      </c>
      <c r="C7" s="183">
        <f t="shared" si="0"/>
        <v>49971</v>
      </c>
      <c r="D7" s="183">
        <f t="shared" si="0"/>
        <v>44547</v>
      </c>
      <c r="E7" s="183">
        <f t="shared" si="0"/>
        <v>39383</v>
      </c>
      <c r="F7" s="183">
        <f t="shared" si="0"/>
        <v>34248</v>
      </c>
      <c r="G7" s="183">
        <f t="shared" si="0"/>
        <v>23144</v>
      </c>
      <c r="H7" s="183">
        <f t="shared" si="0"/>
        <v>15017</v>
      </c>
      <c r="I7" s="183">
        <f t="shared" si="0"/>
        <v>8584</v>
      </c>
      <c r="J7" s="183">
        <f t="shared" si="0"/>
        <v>3586</v>
      </c>
      <c r="K7" s="183">
        <f t="shared" si="0"/>
        <v>949</v>
      </c>
      <c r="L7" s="54">
        <f t="shared" si="0"/>
        <v>92</v>
      </c>
    </row>
    <row r="8" spans="1:12" s="24" customFormat="1" ht="6" customHeight="1">
      <c r="A8" s="177"/>
      <c r="B8" s="55"/>
      <c r="C8" s="183"/>
      <c r="D8" s="183"/>
      <c r="E8" s="183"/>
      <c r="F8" s="183"/>
      <c r="G8" s="183"/>
      <c r="H8" s="183"/>
      <c r="I8" s="183"/>
      <c r="J8" s="183"/>
      <c r="K8" s="183"/>
      <c r="L8" s="54"/>
    </row>
    <row r="9" spans="1:12" ht="12">
      <c r="A9" s="176" t="s">
        <v>273</v>
      </c>
      <c r="B9" s="55">
        <f>SUM(B11:B23)</f>
        <v>162686</v>
      </c>
      <c r="C9" s="184">
        <f aca="true" t="shared" si="1" ref="C9:L9">SUM(C11:C23)</f>
        <v>35852</v>
      </c>
      <c r="D9" s="188">
        <f t="shared" si="1"/>
        <v>32591</v>
      </c>
      <c r="E9" s="188">
        <f t="shared" si="1"/>
        <v>29252</v>
      </c>
      <c r="F9" s="188">
        <f t="shared" si="1"/>
        <v>26027</v>
      </c>
      <c r="G9" s="188">
        <f t="shared" si="1"/>
        <v>18073</v>
      </c>
      <c r="H9" s="188">
        <f t="shared" si="1"/>
        <v>11334</v>
      </c>
      <c r="I9" s="188">
        <f t="shared" si="1"/>
        <v>6234</v>
      </c>
      <c r="J9" s="188">
        <f t="shared" si="1"/>
        <v>2524</v>
      </c>
      <c r="K9" s="188">
        <f t="shared" si="1"/>
        <v>715</v>
      </c>
      <c r="L9" s="190">
        <f t="shared" si="1"/>
        <v>84</v>
      </c>
    </row>
    <row r="10" spans="1:12" ht="6" customHeight="1">
      <c r="A10" s="177"/>
      <c r="B10" s="59"/>
      <c r="C10" s="185"/>
      <c r="D10" s="186"/>
      <c r="E10" s="186"/>
      <c r="F10" s="186"/>
      <c r="G10" s="186"/>
      <c r="H10" s="186"/>
      <c r="I10" s="186"/>
      <c r="J10" s="186"/>
      <c r="K10" s="186"/>
      <c r="L10" s="58"/>
    </row>
    <row r="11" spans="1:12" ht="12">
      <c r="A11" s="177" t="s">
        <v>274</v>
      </c>
      <c r="B11" s="179">
        <v>8899</v>
      </c>
      <c r="C11" s="206">
        <v>1846</v>
      </c>
      <c r="D11" s="207">
        <v>1772</v>
      </c>
      <c r="E11" s="207">
        <v>1546</v>
      </c>
      <c r="F11" s="207">
        <v>1506</v>
      </c>
      <c r="G11" s="207">
        <v>1149</v>
      </c>
      <c r="H11" s="207">
        <v>613</v>
      </c>
      <c r="I11" s="207">
        <v>302</v>
      </c>
      <c r="J11" s="207">
        <v>130</v>
      </c>
      <c r="K11" s="207">
        <v>28</v>
      </c>
      <c r="L11" s="180">
        <v>7</v>
      </c>
    </row>
    <row r="12" spans="1:12" ht="12">
      <c r="A12" s="177" t="s">
        <v>275</v>
      </c>
      <c r="B12" s="179">
        <v>25888</v>
      </c>
      <c r="C12" s="206">
        <v>5652</v>
      </c>
      <c r="D12" s="207">
        <v>5560</v>
      </c>
      <c r="E12" s="207">
        <v>4915</v>
      </c>
      <c r="F12" s="207">
        <v>3925</v>
      </c>
      <c r="G12" s="207">
        <v>2764</v>
      </c>
      <c r="H12" s="207">
        <v>1754</v>
      </c>
      <c r="I12" s="207">
        <v>930</v>
      </c>
      <c r="J12" s="207">
        <v>311</v>
      </c>
      <c r="K12" s="207">
        <v>73</v>
      </c>
      <c r="L12" s="180">
        <v>4</v>
      </c>
    </row>
    <row r="13" spans="1:12" ht="12">
      <c r="A13" s="177" t="s">
        <v>276</v>
      </c>
      <c r="B13" s="179">
        <v>6937</v>
      </c>
      <c r="C13" s="206">
        <v>1648</v>
      </c>
      <c r="D13" s="207">
        <v>1495</v>
      </c>
      <c r="E13" s="207">
        <v>1273</v>
      </c>
      <c r="F13" s="207">
        <v>1075</v>
      </c>
      <c r="G13" s="207">
        <v>690</v>
      </c>
      <c r="H13" s="207">
        <v>429</v>
      </c>
      <c r="I13" s="207">
        <v>217</v>
      </c>
      <c r="J13" s="207">
        <v>88</v>
      </c>
      <c r="K13" s="207">
        <v>21</v>
      </c>
      <c r="L13" s="180">
        <v>1</v>
      </c>
    </row>
    <row r="14" spans="1:12" ht="12">
      <c r="A14" s="177" t="s">
        <v>277</v>
      </c>
      <c r="B14" s="179">
        <v>11640</v>
      </c>
      <c r="C14" s="206">
        <v>2607</v>
      </c>
      <c r="D14" s="207">
        <v>2247</v>
      </c>
      <c r="E14" s="207">
        <v>2141</v>
      </c>
      <c r="F14" s="207">
        <v>1914</v>
      </c>
      <c r="G14" s="207">
        <v>1341</v>
      </c>
      <c r="H14" s="207">
        <v>845</v>
      </c>
      <c r="I14" s="207">
        <v>385</v>
      </c>
      <c r="J14" s="207">
        <v>125</v>
      </c>
      <c r="K14" s="207">
        <v>32</v>
      </c>
      <c r="L14" s="180">
        <v>3</v>
      </c>
    </row>
    <row r="15" spans="1:12" s="24" customFormat="1" ht="12">
      <c r="A15" s="177" t="s">
        <v>278</v>
      </c>
      <c r="B15" s="179">
        <v>11965</v>
      </c>
      <c r="C15" s="206">
        <v>2763</v>
      </c>
      <c r="D15" s="207">
        <v>2344</v>
      </c>
      <c r="E15" s="207">
        <v>2195</v>
      </c>
      <c r="F15" s="207">
        <v>1865</v>
      </c>
      <c r="G15" s="207">
        <v>1219</v>
      </c>
      <c r="H15" s="207">
        <v>823</v>
      </c>
      <c r="I15" s="207">
        <v>490</v>
      </c>
      <c r="J15" s="207">
        <v>203</v>
      </c>
      <c r="K15" s="207">
        <v>62</v>
      </c>
      <c r="L15" s="180">
        <v>1</v>
      </c>
    </row>
    <row r="16" spans="1:12" ht="12">
      <c r="A16" s="177" t="s">
        <v>279</v>
      </c>
      <c r="B16" s="179">
        <v>10281</v>
      </c>
      <c r="C16" s="206">
        <v>2392</v>
      </c>
      <c r="D16" s="207">
        <v>2067</v>
      </c>
      <c r="E16" s="207">
        <v>1878</v>
      </c>
      <c r="F16" s="207">
        <v>1608</v>
      </c>
      <c r="G16" s="207">
        <v>1133</v>
      </c>
      <c r="H16" s="207">
        <v>618</v>
      </c>
      <c r="I16" s="207">
        <v>405</v>
      </c>
      <c r="J16" s="207">
        <v>133</v>
      </c>
      <c r="K16" s="207">
        <v>42</v>
      </c>
      <c r="L16" s="180">
        <v>5</v>
      </c>
    </row>
    <row r="17" spans="1:12" ht="12">
      <c r="A17" s="177" t="s">
        <v>280</v>
      </c>
      <c r="B17" s="179">
        <v>7934</v>
      </c>
      <c r="C17" s="206">
        <v>1989</v>
      </c>
      <c r="D17" s="207">
        <v>1629</v>
      </c>
      <c r="E17" s="207">
        <v>1314</v>
      </c>
      <c r="F17" s="207">
        <v>1255</v>
      </c>
      <c r="G17" s="207">
        <v>722</v>
      </c>
      <c r="H17" s="207">
        <v>530</v>
      </c>
      <c r="I17" s="207">
        <v>329</v>
      </c>
      <c r="J17" s="207">
        <v>135</v>
      </c>
      <c r="K17" s="207">
        <v>27</v>
      </c>
      <c r="L17" s="180">
        <v>4</v>
      </c>
    </row>
    <row r="18" spans="1:12" ht="12">
      <c r="A18" s="177" t="s">
        <v>281</v>
      </c>
      <c r="B18" s="179">
        <v>25553</v>
      </c>
      <c r="C18" s="206">
        <v>5091</v>
      </c>
      <c r="D18" s="207">
        <v>4927</v>
      </c>
      <c r="E18" s="207">
        <v>4851</v>
      </c>
      <c r="F18" s="207">
        <v>4143</v>
      </c>
      <c r="G18" s="207">
        <v>2886</v>
      </c>
      <c r="H18" s="207">
        <v>1795</v>
      </c>
      <c r="I18" s="207">
        <v>1039</v>
      </c>
      <c r="J18" s="207">
        <v>590</v>
      </c>
      <c r="K18" s="207">
        <v>201</v>
      </c>
      <c r="L18" s="180">
        <v>30</v>
      </c>
    </row>
    <row r="19" spans="1:12" ht="12">
      <c r="A19" s="177" t="s">
        <v>282</v>
      </c>
      <c r="B19" s="179">
        <v>13974</v>
      </c>
      <c r="C19" s="206">
        <v>2783</v>
      </c>
      <c r="D19" s="207">
        <v>2730</v>
      </c>
      <c r="E19" s="207">
        <v>2410</v>
      </c>
      <c r="F19" s="207">
        <v>2189</v>
      </c>
      <c r="G19" s="207">
        <v>1816</v>
      </c>
      <c r="H19" s="207">
        <v>1148</v>
      </c>
      <c r="I19" s="207">
        <v>580</v>
      </c>
      <c r="J19" s="207">
        <v>234</v>
      </c>
      <c r="K19" s="207">
        <v>75</v>
      </c>
      <c r="L19" s="180">
        <v>9</v>
      </c>
    </row>
    <row r="20" spans="1:12" ht="12">
      <c r="A20" s="177" t="s">
        <v>283</v>
      </c>
      <c r="B20" s="179">
        <v>19524</v>
      </c>
      <c r="C20" s="206">
        <v>4278</v>
      </c>
      <c r="D20" s="207">
        <v>3653</v>
      </c>
      <c r="E20" s="207">
        <v>3204</v>
      </c>
      <c r="F20" s="207">
        <v>3504</v>
      </c>
      <c r="G20" s="207">
        <v>2462</v>
      </c>
      <c r="H20" s="207">
        <v>1440</v>
      </c>
      <c r="I20" s="207">
        <v>666</v>
      </c>
      <c r="J20" s="207">
        <v>238</v>
      </c>
      <c r="K20" s="207">
        <v>68</v>
      </c>
      <c r="L20" s="180">
        <v>11</v>
      </c>
    </row>
    <row r="21" spans="1:12" ht="12">
      <c r="A21" s="177" t="s">
        <v>284</v>
      </c>
      <c r="B21" s="179">
        <v>8815</v>
      </c>
      <c r="C21" s="206">
        <v>2004</v>
      </c>
      <c r="D21" s="207">
        <v>1833</v>
      </c>
      <c r="E21" s="207">
        <v>1557</v>
      </c>
      <c r="F21" s="207">
        <v>1349</v>
      </c>
      <c r="G21" s="207">
        <v>875</v>
      </c>
      <c r="H21" s="207">
        <v>572</v>
      </c>
      <c r="I21" s="207">
        <v>415</v>
      </c>
      <c r="J21" s="207">
        <v>164</v>
      </c>
      <c r="K21" s="207">
        <v>43</v>
      </c>
      <c r="L21" s="180">
        <v>3</v>
      </c>
    </row>
    <row r="22" spans="1:12" ht="12">
      <c r="A22" s="177" t="s">
        <v>285</v>
      </c>
      <c r="B22" s="179">
        <v>5024</v>
      </c>
      <c r="C22" s="206">
        <v>1199</v>
      </c>
      <c r="D22" s="207">
        <v>1056</v>
      </c>
      <c r="E22" s="207">
        <v>878</v>
      </c>
      <c r="F22" s="207">
        <v>763</v>
      </c>
      <c r="G22" s="207">
        <v>446</v>
      </c>
      <c r="H22" s="207">
        <v>370</v>
      </c>
      <c r="I22" s="207">
        <v>224</v>
      </c>
      <c r="J22" s="207">
        <v>72</v>
      </c>
      <c r="K22" s="207">
        <v>16</v>
      </c>
      <c r="L22" s="180" t="s">
        <v>286</v>
      </c>
    </row>
    <row r="23" spans="1:12" ht="12">
      <c r="A23" s="177" t="s">
        <v>287</v>
      </c>
      <c r="B23" s="179">
        <v>6252</v>
      </c>
      <c r="C23" s="206">
        <v>1600</v>
      </c>
      <c r="D23" s="207">
        <v>1278</v>
      </c>
      <c r="E23" s="207">
        <v>1090</v>
      </c>
      <c r="F23" s="207">
        <v>931</v>
      </c>
      <c r="G23" s="207">
        <v>570</v>
      </c>
      <c r="H23" s="207">
        <v>397</v>
      </c>
      <c r="I23" s="207">
        <v>252</v>
      </c>
      <c r="J23" s="207">
        <v>101</v>
      </c>
      <c r="K23" s="207">
        <v>27</v>
      </c>
      <c r="L23" s="180">
        <v>6</v>
      </c>
    </row>
    <row r="24" spans="1:12" ht="6" customHeight="1">
      <c r="A24" s="177"/>
      <c r="B24" s="59"/>
      <c r="C24" s="185"/>
      <c r="D24" s="186"/>
      <c r="E24" s="186"/>
      <c r="F24" s="186"/>
      <c r="G24" s="186"/>
      <c r="H24" s="186"/>
      <c r="I24" s="186"/>
      <c r="J24" s="186"/>
      <c r="K24" s="186"/>
      <c r="L24" s="58"/>
    </row>
    <row r="25" spans="1:12" ht="12">
      <c r="A25" s="176" t="s">
        <v>288</v>
      </c>
      <c r="B25" s="55">
        <f>SUM(B27:B33)</f>
        <v>26838</v>
      </c>
      <c r="C25" s="184">
        <f aca="true" t="shared" si="2" ref="C25:L25">SUM(C27:C33)</f>
        <v>6490</v>
      </c>
      <c r="D25" s="188">
        <f t="shared" si="2"/>
        <v>5774</v>
      </c>
      <c r="E25" s="188">
        <f t="shared" si="2"/>
        <v>4581</v>
      </c>
      <c r="F25" s="188">
        <f t="shared" si="2"/>
        <v>3803</v>
      </c>
      <c r="G25" s="188">
        <f t="shared" si="2"/>
        <v>2421</v>
      </c>
      <c r="H25" s="188">
        <f t="shared" si="2"/>
        <v>1904</v>
      </c>
      <c r="I25" s="188">
        <f t="shared" si="2"/>
        <v>1152</v>
      </c>
      <c r="J25" s="188">
        <f t="shared" si="2"/>
        <v>557</v>
      </c>
      <c r="K25" s="188">
        <f t="shared" si="2"/>
        <v>149</v>
      </c>
      <c r="L25" s="190">
        <f t="shared" si="2"/>
        <v>7</v>
      </c>
    </row>
    <row r="26" spans="1:12" ht="6" customHeight="1">
      <c r="A26" s="177"/>
      <c r="B26" s="59"/>
      <c r="C26" s="186"/>
      <c r="D26" s="186"/>
      <c r="E26" s="186"/>
      <c r="F26" s="186"/>
      <c r="G26" s="186"/>
      <c r="H26" s="186"/>
      <c r="I26" s="186"/>
      <c r="J26" s="186"/>
      <c r="K26" s="186"/>
      <c r="L26" s="58"/>
    </row>
    <row r="27" spans="1:12" ht="12">
      <c r="A27" s="177" t="s">
        <v>289</v>
      </c>
      <c r="B27" s="179">
        <v>5767</v>
      </c>
      <c r="C27" s="186">
        <v>1520</v>
      </c>
      <c r="D27" s="186">
        <v>1072</v>
      </c>
      <c r="E27" s="186">
        <v>1092</v>
      </c>
      <c r="F27" s="186">
        <v>907</v>
      </c>
      <c r="G27" s="186">
        <v>495</v>
      </c>
      <c r="H27" s="186">
        <v>375</v>
      </c>
      <c r="I27" s="186">
        <v>201</v>
      </c>
      <c r="J27" s="186">
        <v>78</v>
      </c>
      <c r="K27" s="186">
        <v>26</v>
      </c>
      <c r="L27" s="180">
        <v>1</v>
      </c>
    </row>
    <row r="28" spans="1:12" ht="12">
      <c r="A28" s="177" t="s">
        <v>290</v>
      </c>
      <c r="B28" s="179">
        <v>5411</v>
      </c>
      <c r="C28" s="186">
        <v>1288</v>
      </c>
      <c r="D28" s="186">
        <v>1216</v>
      </c>
      <c r="E28" s="186">
        <v>938</v>
      </c>
      <c r="F28" s="186">
        <v>762</v>
      </c>
      <c r="G28" s="186">
        <v>441</v>
      </c>
      <c r="H28" s="186">
        <v>372</v>
      </c>
      <c r="I28" s="186">
        <v>248</v>
      </c>
      <c r="J28" s="186">
        <v>121</v>
      </c>
      <c r="K28" s="186">
        <v>25</v>
      </c>
      <c r="L28" s="180">
        <v>0</v>
      </c>
    </row>
    <row r="29" spans="1:12" ht="12">
      <c r="A29" s="177" t="s">
        <v>291</v>
      </c>
      <c r="B29" s="179">
        <v>1127</v>
      </c>
      <c r="C29" s="186">
        <v>308</v>
      </c>
      <c r="D29" s="186">
        <v>227</v>
      </c>
      <c r="E29" s="186">
        <v>185</v>
      </c>
      <c r="F29" s="186">
        <v>149</v>
      </c>
      <c r="G29" s="186">
        <v>92</v>
      </c>
      <c r="H29" s="186">
        <v>76</v>
      </c>
      <c r="I29" s="186">
        <v>45</v>
      </c>
      <c r="J29" s="186">
        <v>36</v>
      </c>
      <c r="K29" s="186">
        <v>8</v>
      </c>
      <c r="L29" s="180">
        <v>1</v>
      </c>
    </row>
    <row r="30" spans="1:12" ht="12">
      <c r="A30" s="177" t="s">
        <v>292</v>
      </c>
      <c r="B30" s="179">
        <v>4470</v>
      </c>
      <c r="C30" s="186">
        <v>1055</v>
      </c>
      <c r="D30" s="186">
        <v>1018</v>
      </c>
      <c r="E30" s="186">
        <v>755</v>
      </c>
      <c r="F30" s="186">
        <v>545</v>
      </c>
      <c r="G30" s="186">
        <v>371</v>
      </c>
      <c r="H30" s="186">
        <v>330</v>
      </c>
      <c r="I30" s="186">
        <v>251</v>
      </c>
      <c r="J30" s="186">
        <v>109</v>
      </c>
      <c r="K30" s="186">
        <v>35</v>
      </c>
      <c r="L30" s="180">
        <v>1</v>
      </c>
    </row>
    <row r="31" spans="1:12" ht="12">
      <c r="A31" s="177" t="s">
        <v>293</v>
      </c>
      <c r="B31" s="179">
        <v>3625</v>
      </c>
      <c r="C31" s="186">
        <v>844</v>
      </c>
      <c r="D31" s="186">
        <v>856</v>
      </c>
      <c r="E31" s="186">
        <v>591</v>
      </c>
      <c r="F31" s="186">
        <v>456</v>
      </c>
      <c r="G31" s="186">
        <v>366</v>
      </c>
      <c r="H31" s="186">
        <v>275</v>
      </c>
      <c r="I31" s="186">
        <v>146</v>
      </c>
      <c r="J31" s="186">
        <v>70</v>
      </c>
      <c r="K31" s="186">
        <v>19</v>
      </c>
      <c r="L31" s="180">
        <v>2</v>
      </c>
    </row>
    <row r="32" spans="1:12" ht="12">
      <c r="A32" s="177" t="s">
        <v>294</v>
      </c>
      <c r="B32" s="179">
        <v>3017</v>
      </c>
      <c r="C32" s="186">
        <v>775</v>
      </c>
      <c r="D32" s="186">
        <v>655</v>
      </c>
      <c r="E32" s="186">
        <v>483</v>
      </c>
      <c r="F32" s="186">
        <v>430</v>
      </c>
      <c r="G32" s="186">
        <v>260</v>
      </c>
      <c r="H32" s="186">
        <v>199</v>
      </c>
      <c r="I32" s="186">
        <v>118</v>
      </c>
      <c r="J32" s="186">
        <v>81</v>
      </c>
      <c r="K32" s="186">
        <v>14</v>
      </c>
      <c r="L32" s="180">
        <v>2</v>
      </c>
    </row>
    <row r="33" spans="1:12" ht="12">
      <c r="A33" s="177" t="s">
        <v>295</v>
      </c>
      <c r="B33" s="179">
        <v>3421</v>
      </c>
      <c r="C33" s="186">
        <v>700</v>
      </c>
      <c r="D33" s="186">
        <v>730</v>
      </c>
      <c r="E33" s="186">
        <v>537</v>
      </c>
      <c r="F33" s="186">
        <v>554</v>
      </c>
      <c r="G33" s="186">
        <v>396</v>
      </c>
      <c r="H33" s="186">
        <v>277</v>
      </c>
      <c r="I33" s="186">
        <v>143</v>
      </c>
      <c r="J33" s="186">
        <v>62</v>
      </c>
      <c r="K33" s="186">
        <v>22</v>
      </c>
      <c r="L33" s="180">
        <v>0</v>
      </c>
    </row>
    <row r="34" spans="1:12" ht="6" customHeight="1">
      <c r="A34" s="177"/>
      <c r="B34" s="59"/>
      <c r="C34" s="186"/>
      <c r="D34" s="186"/>
      <c r="E34" s="186"/>
      <c r="F34" s="186"/>
      <c r="G34" s="186"/>
      <c r="H34" s="186"/>
      <c r="I34" s="186"/>
      <c r="J34" s="186"/>
      <c r="K34" s="186"/>
      <c r="L34" s="58"/>
    </row>
    <row r="35" spans="1:12" ht="12">
      <c r="A35" s="176" t="s">
        <v>296</v>
      </c>
      <c r="B35" s="55">
        <f>SUM(B37:B42)</f>
        <v>8064</v>
      </c>
      <c r="C35" s="184">
        <f aca="true" t="shared" si="3" ref="C35:L35">SUM(C37:C42)</f>
        <v>2197</v>
      </c>
      <c r="D35" s="188">
        <f t="shared" si="3"/>
        <v>1954</v>
      </c>
      <c r="E35" s="188">
        <f t="shared" si="3"/>
        <v>1181</v>
      </c>
      <c r="F35" s="188">
        <f t="shared" si="3"/>
        <v>1109</v>
      </c>
      <c r="G35" s="188">
        <f t="shared" si="3"/>
        <v>720</v>
      </c>
      <c r="H35" s="188">
        <f t="shared" si="3"/>
        <v>445</v>
      </c>
      <c r="I35" s="188">
        <f t="shared" si="3"/>
        <v>310</v>
      </c>
      <c r="J35" s="188">
        <f t="shared" si="3"/>
        <v>131</v>
      </c>
      <c r="K35" s="188">
        <f t="shared" si="3"/>
        <v>17</v>
      </c>
      <c r="L35" s="190">
        <f t="shared" si="3"/>
        <v>0</v>
      </c>
    </row>
    <row r="36" spans="1:12" ht="6" customHeight="1">
      <c r="A36" s="177"/>
      <c r="B36" s="59"/>
      <c r="C36" s="186"/>
      <c r="D36" s="186"/>
      <c r="E36" s="186"/>
      <c r="F36" s="186"/>
      <c r="G36" s="186"/>
      <c r="H36" s="186"/>
      <c r="I36" s="186"/>
      <c r="J36" s="186"/>
      <c r="K36" s="186"/>
      <c r="L36" s="58"/>
    </row>
    <row r="37" spans="1:12" ht="12">
      <c r="A37" s="177" t="s">
        <v>297</v>
      </c>
      <c r="B37" s="179">
        <v>631</v>
      </c>
      <c r="C37" s="186">
        <v>202</v>
      </c>
      <c r="D37" s="186">
        <v>141</v>
      </c>
      <c r="E37" s="186">
        <v>94</v>
      </c>
      <c r="F37" s="186">
        <v>80</v>
      </c>
      <c r="G37" s="186">
        <v>46</v>
      </c>
      <c r="H37" s="186">
        <v>41</v>
      </c>
      <c r="I37" s="186">
        <v>15</v>
      </c>
      <c r="J37" s="186">
        <v>10</v>
      </c>
      <c r="K37" s="186">
        <v>2</v>
      </c>
      <c r="L37" s="58">
        <v>0</v>
      </c>
    </row>
    <row r="38" spans="1:12" ht="12">
      <c r="A38" s="177" t="s">
        <v>298</v>
      </c>
      <c r="B38" s="179">
        <v>1837</v>
      </c>
      <c r="C38" s="186">
        <v>462</v>
      </c>
      <c r="D38" s="186">
        <v>444</v>
      </c>
      <c r="E38" s="186">
        <v>308</v>
      </c>
      <c r="F38" s="186">
        <v>254</v>
      </c>
      <c r="G38" s="186">
        <v>182</v>
      </c>
      <c r="H38" s="186">
        <v>93</v>
      </c>
      <c r="I38" s="186">
        <v>64</v>
      </c>
      <c r="J38" s="186">
        <v>27</v>
      </c>
      <c r="K38" s="186">
        <v>3</v>
      </c>
      <c r="L38" s="58">
        <v>0</v>
      </c>
    </row>
    <row r="39" spans="1:12" ht="12">
      <c r="A39" s="177" t="s">
        <v>299</v>
      </c>
      <c r="B39" s="59">
        <v>2375</v>
      </c>
      <c r="C39" s="186">
        <v>636</v>
      </c>
      <c r="D39" s="186">
        <v>514</v>
      </c>
      <c r="E39" s="186">
        <v>355</v>
      </c>
      <c r="F39" s="186">
        <v>375</v>
      </c>
      <c r="G39" s="186">
        <v>228</v>
      </c>
      <c r="H39" s="186">
        <v>116</v>
      </c>
      <c r="I39" s="186">
        <v>98</v>
      </c>
      <c r="J39" s="186">
        <v>48</v>
      </c>
      <c r="K39" s="186">
        <v>5</v>
      </c>
      <c r="L39" s="58">
        <v>0</v>
      </c>
    </row>
    <row r="40" spans="1:12" ht="12">
      <c r="A40" s="177" t="s">
        <v>300</v>
      </c>
      <c r="B40" s="179">
        <v>637</v>
      </c>
      <c r="C40" s="186">
        <v>179</v>
      </c>
      <c r="D40" s="186">
        <v>187</v>
      </c>
      <c r="E40" s="186">
        <v>68</v>
      </c>
      <c r="F40" s="186">
        <v>73</v>
      </c>
      <c r="G40" s="186">
        <v>56</v>
      </c>
      <c r="H40" s="186">
        <v>27</v>
      </c>
      <c r="I40" s="186">
        <v>33</v>
      </c>
      <c r="J40" s="186">
        <v>11</v>
      </c>
      <c r="K40" s="186">
        <v>3</v>
      </c>
      <c r="L40" s="58">
        <v>0</v>
      </c>
    </row>
    <row r="41" spans="1:12" ht="12">
      <c r="A41" s="177" t="s">
        <v>301</v>
      </c>
      <c r="B41" s="179">
        <v>571</v>
      </c>
      <c r="C41" s="186">
        <v>160</v>
      </c>
      <c r="D41" s="186">
        <v>155</v>
      </c>
      <c r="E41" s="186">
        <v>71</v>
      </c>
      <c r="F41" s="186">
        <v>89</v>
      </c>
      <c r="G41" s="186">
        <v>43</v>
      </c>
      <c r="H41" s="186">
        <v>29</v>
      </c>
      <c r="I41" s="186">
        <v>15</v>
      </c>
      <c r="J41" s="186">
        <v>9</v>
      </c>
      <c r="K41" s="186">
        <v>0</v>
      </c>
      <c r="L41" s="58">
        <v>0</v>
      </c>
    </row>
    <row r="42" spans="1:12" ht="12">
      <c r="A42" s="178" t="s">
        <v>302</v>
      </c>
      <c r="B42" s="171">
        <v>2013</v>
      </c>
      <c r="C42" s="187">
        <v>558</v>
      </c>
      <c r="D42" s="187">
        <v>513</v>
      </c>
      <c r="E42" s="187">
        <v>285</v>
      </c>
      <c r="F42" s="187">
        <v>238</v>
      </c>
      <c r="G42" s="187">
        <v>165</v>
      </c>
      <c r="H42" s="187">
        <v>139</v>
      </c>
      <c r="I42" s="187">
        <v>85</v>
      </c>
      <c r="J42" s="187">
        <v>26</v>
      </c>
      <c r="K42" s="187">
        <v>4</v>
      </c>
      <c r="L42" s="172">
        <v>0</v>
      </c>
    </row>
    <row r="43" spans="1:12" ht="12">
      <c r="A43" s="79" t="s">
        <v>257</v>
      </c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</row>
    <row r="44" spans="1:12" ht="12">
      <c r="A44" s="471" t="s">
        <v>2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</row>
    <row r="45" spans="1:13" s="44" customFormat="1" ht="6" customHeight="1">
      <c r="A45" s="199"/>
      <c r="B45" s="200"/>
      <c r="C45" s="201"/>
      <c r="D45" s="201"/>
      <c r="E45" s="201"/>
      <c r="F45" s="201"/>
      <c r="G45" s="201"/>
      <c r="H45" s="201"/>
      <c r="I45" s="201"/>
      <c r="J45" s="201"/>
      <c r="K45" s="201"/>
      <c r="L45" s="202"/>
      <c r="M45" s="62"/>
    </row>
    <row r="46" spans="1:12" s="44" customFormat="1" ht="12.75" customHeight="1">
      <c r="A46" s="176" t="s">
        <v>303</v>
      </c>
      <c r="B46" s="55">
        <f aca="true" t="shared" si="4" ref="B46:L46">SUM(B48:B52)</f>
        <v>6563</v>
      </c>
      <c r="C46" s="188">
        <f t="shared" si="4"/>
        <v>1708</v>
      </c>
      <c r="D46" s="188">
        <f t="shared" si="4"/>
        <v>1433</v>
      </c>
      <c r="E46" s="188">
        <f t="shared" si="4"/>
        <v>1012</v>
      </c>
      <c r="F46" s="188">
        <f t="shared" si="4"/>
        <v>868</v>
      </c>
      <c r="G46" s="188">
        <f t="shared" si="4"/>
        <v>573</v>
      </c>
      <c r="H46" s="188">
        <f t="shared" si="4"/>
        <v>439</v>
      </c>
      <c r="I46" s="188">
        <f t="shared" si="4"/>
        <v>346</v>
      </c>
      <c r="J46" s="188">
        <f t="shared" si="4"/>
        <v>156</v>
      </c>
      <c r="K46" s="188">
        <f t="shared" si="4"/>
        <v>28</v>
      </c>
      <c r="L46" s="54">
        <f t="shared" si="4"/>
        <v>0</v>
      </c>
    </row>
    <row r="47" spans="1:12" s="39" customFormat="1" ht="12.75" customHeight="1">
      <c r="A47" s="177"/>
      <c r="B47" s="59"/>
      <c r="C47" s="194"/>
      <c r="D47" s="194"/>
      <c r="E47" s="194"/>
      <c r="F47" s="194"/>
      <c r="G47" s="194"/>
      <c r="H47" s="194"/>
      <c r="I47" s="194"/>
      <c r="J47" s="194"/>
      <c r="K47" s="194"/>
      <c r="L47" s="58"/>
    </row>
    <row r="48" spans="1:12" ht="12">
      <c r="A48" s="177" t="s">
        <v>304</v>
      </c>
      <c r="B48" s="59">
        <v>1049</v>
      </c>
      <c r="C48" s="194">
        <v>251</v>
      </c>
      <c r="D48" s="194">
        <v>254</v>
      </c>
      <c r="E48" s="194">
        <v>148</v>
      </c>
      <c r="F48" s="194">
        <v>108</v>
      </c>
      <c r="G48" s="194">
        <v>105</v>
      </c>
      <c r="H48" s="194">
        <v>91</v>
      </c>
      <c r="I48" s="194">
        <v>63</v>
      </c>
      <c r="J48" s="194">
        <v>27</v>
      </c>
      <c r="K48" s="194">
        <v>2</v>
      </c>
      <c r="L48" s="58">
        <v>0</v>
      </c>
    </row>
    <row r="49" spans="1:12" ht="12">
      <c r="A49" s="177" t="s">
        <v>305</v>
      </c>
      <c r="B49" s="59">
        <v>521</v>
      </c>
      <c r="C49" s="194">
        <v>164</v>
      </c>
      <c r="D49" s="194">
        <v>115</v>
      </c>
      <c r="E49" s="194">
        <v>79</v>
      </c>
      <c r="F49" s="194">
        <v>59</v>
      </c>
      <c r="G49" s="194">
        <v>38</v>
      </c>
      <c r="H49" s="194">
        <v>28</v>
      </c>
      <c r="I49" s="194">
        <v>34</v>
      </c>
      <c r="J49" s="194">
        <v>4</v>
      </c>
      <c r="K49" s="194">
        <v>0</v>
      </c>
      <c r="L49" s="58">
        <v>0</v>
      </c>
    </row>
    <row r="50" spans="1:12" ht="12">
      <c r="A50" s="177" t="s">
        <v>306</v>
      </c>
      <c r="B50" s="59">
        <v>929</v>
      </c>
      <c r="C50" s="194">
        <v>260</v>
      </c>
      <c r="D50" s="194">
        <v>201</v>
      </c>
      <c r="E50" s="194">
        <v>141</v>
      </c>
      <c r="F50" s="194">
        <v>139</v>
      </c>
      <c r="G50" s="194">
        <v>67</v>
      </c>
      <c r="H50" s="194">
        <v>53</v>
      </c>
      <c r="I50" s="194">
        <v>43</v>
      </c>
      <c r="J50" s="194">
        <v>22</v>
      </c>
      <c r="K50" s="194">
        <v>3</v>
      </c>
      <c r="L50" s="58">
        <v>0</v>
      </c>
    </row>
    <row r="51" spans="1:12" ht="12">
      <c r="A51" s="177" t="s">
        <v>307</v>
      </c>
      <c r="B51" s="59">
        <v>2015</v>
      </c>
      <c r="C51" s="194">
        <v>493</v>
      </c>
      <c r="D51" s="194">
        <v>468</v>
      </c>
      <c r="E51" s="194">
        <v>318</v>
      </c>
      <c r="F51" s="194">
        <v>270</v>
      </c>
      <c r="G51" s="194">
        <v>183</v>
      </c>
      <c r="H51" s="194">
        <v>129</v>
      </c>
      <c r="I51" s="194">
        <v>100</v>
      </c>
      <c r="J51" s="194">
        <v>43</v>
      </c>
      <c r="K51" s="194">
        <v>11</v>
      </c>
      <c r="L51" s="58">
        <v>0</v>
      </c>
    </row>
    <row r="52" spans="1:12" ht="12">
      <c r="A52" s="177" t="s">
        <v>308</v>
      </c>
      <c r="B52" s="59">
        <v>2049</v>
      </c>
      <c r="C52" s="194">
        <v>540</v>
      </c>
      <c r="D52" s="194">
        <v>395</v>
      </c>
      <c r="E52" s="194">
        <v>326</v>
      </c>
      <c r="F52" s="194">
        <v>292</v>
      </c>
      <c r="G52" s="194">
        <v>180</v>
      </c>
      <c r="H52" s="194">
        <v>138</v>
      </c>
      <c r="I52" s="194">
        <v>106</v>
      </c>
      <c r="J52" s="194">
        <v>60</v>
      </c>
      <c r="K52" s="194">
        <v>12</v>
      </c>
      <c r="L52" s="58">
        <v>0</v>
      </c>
    </row>
    <row r="53" spans="1:12" ht="12">
      <c r="A53" s="177"/>
      <c r="B53" s="59"/>
      <c r="C53" s="194"/>
      <c r="D53" s="194"/>
      <c r="E53" s="194"/>
      <c r="F53" s="194"/>
      <c r="G53" s="194"/>
      <c r="H53" s="194"/>
      <c r="I53" s="194"/>
      <c r="J53" s="194"/>
      <c r="K53" s="194"/>
      <c r="L53" s="58"/>
    </row>
    <row r="54" spans="1:12" ht="12">
      <c r="A54" s="176" t="s">
        <v>309</v>
      </c>
      <c r="B54" s="55">
        <f aca="true" t="shared" si="5" ref="B54:L54">SUM(B56:B72)</f>
        <v>15370</v>
      </c>
      <c r="C54" s="188">
        <f t="shared" si="5"/>
        <v>3724</v>
      </c>
      <c r="D54" s="188">
        <f t="shared" si="5"/>
        <v>2795</v>
      </c>
      <c r="E54" s="188">
        <f t="shared" si="5"/>
        <v>3357</v>
      </c>
      <c r="F54" s="188">
        <f t="shared" si="5"/>
        <v>2441</v>
      </c>
      <c r="G54" s="188">
        <f t="shared" si="5"/>
        <v>1357</v>
      </c>
      <c r="H54" s="188">
        <f t="shared" si="5"/>
        <v>895</v>
      </c>
      <c r="I54" s="188">
        <f t="shared" si="5"/>
        <v>542</v>
      </c>
      <c r="J54" s="188">
        <f t="shared" si="5"/>
        <v>218</v>
      </c>
      <c r="K54" s="188">
        <f t="shared" si="5"/>
        <v>40</v>
      </c>
      <c r="L54" s="190">
        <f t="shared" si="5"/>
        <v>1</v>
      </c>
    </row>
    <row r="55" spans="1:12" ht="12">
      <c r="A55" s="177"/>
      <c r="B55" s="59"/>
      <c r="C55" s="194"/>
      <c r="D55" s="194"/>
      <c r="E55" s="194"/>
      <c r="F55" s="194"/>
      <c r="G55" s="194"/>
      <c r="H55" s="194"/>
      <c r="I55" s="194"/>
      <c r="J55" s="194"/>
      <c r="K55" s="194"/>
      <c r="L55" s="58"/>
    </row>
    <row r="56" spans="1:12" ht="12">
      <c r="A56" s="177" t="s">
        <v>310</v>
      </c>
      <c r="B56" s="59">
        <v>657</v>
      </c>
      <c r="C56" s="194">
        <v>190</v>
      </c>
      <c r="D56" s="194">
        <v>149</v>
      </c>
      <c r="E56" s="194">
        <v>102</v>
      </c>
      <c r="F56" s="194">
        <v>82</v>
      </c>
      <c r="G56" s="194">
        <v>50</v>
      </c>
      <c r="H56" s="194">
        <v>35</v>
      </c>
      <c r="I56" s="194">
        <v>35</v>
      </c>
      <c r="J56" s="194">
        <v>7</v>
      </c>
      <c r="K56" s="194">
        <v>7</v>
      </c>
      <c r="L56" s="58">
        <v>0</v>
      </c>
    </row>
    <row r="57" spans="1:12" ht="12">
      <c r="A57" s="177" t="s">
        <v>311</v>
      </c>
      <c r="B57" s="59">
        <v>1277</v>
      </c>
      <c r="C57" s="194">
        <v>333</v>
      </c>
      <c r="D57" s="194">
        <v>247</v>
      </c>
      <c r="E57" s="194">
        <v>282</v>
      </c>
      <c r="F57" s="194">
        <v>165</v>
      </c>
      <c r="G57" s="194">
        <v>92</v>
      </c>
      <c r="H57" s="194">
        <v>82</v>
      </c>
      <c r="I57" s="194">
        <v>52</v>
      </c>
      <c r="J57" s="194">
        <v>22</v>
      </c>
      <c r="K57" s="194">
        <v>2</v>
      </c>
      <c r="L57" s="58">
        <v>0</v>
      </c>
    </row>
    <row r="58" spans="1:12" ht="12">
      <c r="A58" s="177" t="s">
        <v>312</v>
      </c>
      <c r="B58" s="59">
        <v>1326</v>
      </c>
      <c r="C58" s="194">
        <v>308</v>
      </c>
      <c r="D58" s="194">
        <v>230</v>
      </c>
      <c r="E58" s="194">
        <v>352</v>
      </c>
      <c r="F58" s="194">
        <v>181</v>
      </c>
      <c r="G58" s="194">
        <v>125</v>
      </c>
      <c r="H58" s="194">
        <v>70</v>
      </c>
      <c r="I58" s="194">
        <v>41</v>
      </c>
      <c r="J58" s="194">
        <v>18</v>
      </c>
      <c r="K58" s="194">
        <v>1</v>
      </c>
      <c r="L58" s="58">
        <v>0</v>
      </c>
    </row>
    <row r="59" spans="1:12" ht="12">
      <c r="A59" s="177" t="s">
        <v>313</v>
      </c>
      <c r="B59" s="59">
        <v>254</v>
      </c>
      <c r="C59" s="194">
        <v>58</v>
      </c>
      <c r="D59" s="194">
        <v>52</v>
      </c>
      <c r="E59" s="194">
        <v>40</v>
      </c>
      <c r="F59" s="194">
        <v>33</v>
      </c>
      <c r="G59" s="194">
        <v>22</v>
      </c>
      <c r="H59" s="194">
        <v>26</v>
      </c>
      <c r="I59" s="194">
        <v>15</v>
      </c>
      <c r="J59" s="194">
        <v>8</v>
      </c>
      <c r="K59" s="194">
        <v>0</v>
      </c>
      <c r="L59" s="58">
        <v>0</v>
      </c>
    </row>
    <row r="60" spans="1:12" ht="12">
      <c r="A60" s="177" t="s">
        <v>314</v>
      </c>
      <c r="B60" s="59">
        <v>1087</v>
      </c>
      <c r="C60" s="194">
        <v>245</v>
      </c>
      <c r="D60" s="194">
        <v>173</v>
      </c>
      <c r="E60" s="194">
        <v>319</v>
      </c>
      <c r="F60" s="194">
        <v>156</v>
      </c>
      <c r="G60" s="194">
        <v>76</v>
      </c>
      <c r="H60" s="194">
        <v>55</v>
      </c>
      <c r="I60" s="194">
        <v>44</v>
      </c>
      <c r="J60" s="194">
        <v>17</v>
      </c>
      <c r="K60" s="194">
        <v>2</v>
      </c>
      <c r="L60" s="58">
        <v>0</v>
      </c>
    </row>
    <row r="61" spans="1:12" ht="12">
      <c r="A61" s="177" t="s">
        <v>315</v>
      </c>
      <c r="B61" s="59">
        <v>1666</v>
      </c>
      <c r="C61" s="194">
        <v>442</v>
      </c>
      <c r="D61" s="194">
        <v>301</v>
      </c>
      <c r="E61" s="194">
        <v>394</v>
      </c>
      <c r="F61" s="194">
        <v>246</v>
      </c>
      <c r="G61" s="194">
        <v>146</v>
      </c>
      <c r="H61" s="194">
        <v>78</v>
      </c>
      <c r="I61" s="194">
        <v>42</v>
      </c>
      <c r="J61" s="194">
        <v>16</v>
      </c>
      <c r="K61" s="194">
        <v>1</v>
      </c>
      <c r="L61" s="58">
        <v>0</v>
      </c>
    </row>
    <row r="62" spans="1:12" ht="12">
      <c r="A62" s="177" t="s">
        <v>316</v>
      </c>
      <c r="B62" s="59">
        <v>199</v>
      </c>
      <c r="C62" s="194">
        <v>53</v>
      </c>
      <c r="D62" s="194">
        <v>56</v>
      </c>
      <c r="E62" s="194">
        <v>29</v>
      </c>
      <c r="F62" s="194">
        <v>31</v>
      </c>
      <c r="G62" s="194">
        <v>8</v>
      </c>
      <c r="H62" s="194">
        <v>13</v>
      </c>
      <c r="I62" s="194">
        <v>9</v>
      </c>
      <c r="J62" s="194">
        <v>0</v>
      </c>
      <c r="K62" s="194">
        <v>0</v>
      </c>
      <c r="L62" s="58">
        <v>0</v>
      </c>
    </row>
    <row r="63" spans="1:12" ht="12">
      <c r="A63" s="177" t="s">
        <v>317</v>
      </c>
      <c r="B63" s="59">
        <v>1061</v>
      </c>
      <c r="C63" s="194">
        <v>269</v>
      </c>
      <c r="D63" s="194">
        <v>238</v>
      </c>
      <c r="E63" s="194">
        <v>204</v>
      </c>
      <c r="F63" s="194">
        <v>121</v>
      </c>
      <c r="G63" s="194">
        <v>91</v>
      </c>
      <c r="H63" s="194">
        <v>74</v>
      </c>
      <c r="I63" s="194">
        <v>41</v>
      </c>
      <c r="J63" s="194">
        <v>16</v>
      </c>
      <c r="K63" s="194">
        <v>7</v>
      </c>
      <c r="L63" s="58">
        <v>0</v>
      </c>
    </row>
    <row r="64" spans="1:12" ht="12">
      <c r="A64" s="177" t="s">
        <v>318</v>
      </c>
      <c r="B64" s="59">
        <v>1146</v>
      </c>
      <c r="C64" s="194">
        <v>263</v>
      </c>
      <c r="D64" s="194">
        <v>180</v>
      </c>
      <c r="E64" s="194">
        <v>317</v>
      </c>
      <c r="F64" s="194">
        <v>201</v>
      </c>
      <c r="G64" s="194">
        <v>78</v>
      </c>
      <c r="H64" s="194">
        <v>62</v>
      </c>
      <c r="I64" s="194">
        <v>28</v>
      </c>
      <c r="J64" s="194">
        <v>13</v>
      </c>
      <c r="K64" s="194">
        <v>4</v>
      </c>
      <c r="L64" s="58">
        <v>0</v>
      </c>
    </row>
    <row r="65" spans="1:12" ht="12">
      <c r="A65" s="177" t="s">
        <v>319</v>
      </c>
      <c r="B65" s="59">
        <v>384</v>
      </c>
      <c r="C65" s="194">
        <v>117</v>
      </c>
      <c r="D65" s="194">
        <v>99</v>
      </c>
      <c r="E65" s="194">
        <v>55</v>
      </c>
      <c r="F65" s="194">
        <v>48</v>
      </c>
      <c r="G65" s="194">
        <v>29</v>
      </c>
      <c r="H65" s="194">
        <v>22</v>
      </c>
      <c r="I65" s="194">
        <v>9</v>
      </c>
      <c r="J65" s="194">
        <v>4</v>
      </c>
      <c r="K65" s="194">
        <v>1</v>
      </c>
      <c r="L65" s="58">
        <v>0</v>
      </c>
    </row>
    <row r="66" spans="1:12" ht="12">
      <c r="A66" s="177" t="s">
        <v>320</v>
      </c>
      <c r="B66" s="59">
        <v>328</v>
      </c>
      <c r="C66" s="194">
        <v>97</v>
      </c>
      <c r="D66" s="194">
        <v>61</v>
      </c>
      <c r="E66" s="194">
        <v>58</v>
      </c>
      <c r="F66" s="194">
        <v>33</v>
      </c>
      <c r="G66" s="194">
        <v>33</v>
      </c>
      <c r="H66" s="194">
        <v>24</v>
      </c>
      <c r="I66" s="194">
        <v>11</v>
      </c>
      <c r="J66" s="194">
        <v>11</v>
      </c>
      <c r="K66" s="194">
        <v>0</v>
      </c>
      <c r="L66" s="58">
        <v>0</v>
      </c>
    </row>
    <row r="67" spans="1:12" ht="12">
      <c r="A67" s="177" t="s">
        <v>321</v>
      </c>
      <c r="B67" s="59">
        <v>175</v>
      </c>
      <c r="C67" s="194">
        <v>62</v>
      </c>
      <c r="D67" s="194">
        <v>31</v>
      </c>
      <c r="E67" s="194">
        <v>32</v>
      </c>
      <c r="F67" s="194">
        <v>19</v>
      </c>
      <c r="G67" s="194">
        <v>20</v>
      </c>
      <c r="H67" s="194">
        <v>3</v>
      </c>
      <c r="I67" s="194">
        <v>6</v>
      </c>
      <c r="J67" s="194">
        <v>1</v>
      </c>
      <c r="K67" s="194">
        <v>1</v>
      </c>
      <c r="L67" s="58">
        <v>0</v>
      </c>
    </row>
    <row r="68" spans="1:12" ht="12">
      <c r="A68" s="177" t="s">
        <v>322</v>
      </c>
      <c r="B68" s="59">
        <v>2624</v>
      </c>
      <c r="C68" s="194">
        <v>671</v>
      </c>
      <c r="D68" s="194">
        <v>537</v>
      </c>
      <c r="E68" s="194">
        <v>437</v>
      </c>
      <c r="F68" s="194">
        <v>405</v>
      </c>
      <c r="G68" s="194">
        <v>225</v>
      </c>
      <c r="H68" s="194">
        <v>180</v>
      </c>
      <c r="I68" s="194">
        <v>112</v>
      </c>
      <c r="J68" s="194">
        <v>50</v>
      </c>
      <c r="K68" s="194">
        <v>7</v>
      </c>
      <c r="L68" s="58">
        <v>0</v>
      </c>
    </row>
    <row r="69" spans="1:12" ht="12">
      <c r="A69" s="177" t="s">
        <v>323</v>
      </c>
      <c r="B69" s="59">
        <v>518</v>
      </c>
      <c r="C69" s="194">
        <v>155</v>
      </c>
      <c r="D69" s="194">
        <v>113</v>
      </c>
      <c r="E69" s="194">
        <v>73</v>
      </c>
      <c r="F69" s="194">
        <v>56</v>
      </c>
      <c r="G69" s="194">
        <v>38</v>
      </c>
      <c r="H69" s="194">
        <v>37</v>
      </c>
      <c r="I69" s="194">
        <v>35</v>
      </c>
      <c r="J69" s="194">
        <v>10</v>
      </c>
      <c r="K69" s="194">
        <v>1</v>
      </c>
      <c r="L69" s="58">
        <v>0</v>
      </c>
    </row>
    <row r="70" spans="1:12" ht="12">
      <c r="A70" s="177" t="s">
        <v>324</v>
      </c>
      <c r="B70" s="59">
        <v>1100</v>
      </c>
      <c r="C70" s="194">
        <v>308</v>
      </c>
      <c r="D70" s="194">
        <v>193</v>
      </c>
      <c r="E70" s="194">
        <v>200</v>
      </c>
      <c r="F70" s="194">
        <v>167</v>
      </c>
      <c r="G70" s="194">
        <v>90</v>
      </c>
      <c r="H70" s="194">
        <v>73</v>
      </c>
      <c r="I70" s="194">
        <v>47</v>
      </c>
      <c r="J70" s="194">
        <v>16</v>
      </c>
      <c r="K70" s="194">
        <v>5</v>
      </c>
      <c r="L70" s="58">
        <v>1</v>
      </c>
    </row>
    <row r="71" spans="1:12" ht="12">
      <c r="A71" s="177" t="s">
        <v>325</v>
      </c>
      <c r="B71" s="59">
        <v>247</v>
      </c>
      <c r="C71" s="194">
        <v>72</v>
      </c>
      <c r="D71" s="194">
        <v>60</v>
      </c>
      <c r="E71" s="194">
        <v>51</v>
      </c>
      <c r="F71" s="194">
        <v>18</v>
      </c>
      <c r="G71" s="194">
        <v>13</v>
      </c>
      <c r="H71" s="194">
        <v>21</v>
      </c>
      <c r="I71" s="194">
        <v>8</v>
      </c>
      <c r="J71" s="194">
        <v>4</v>
      </c>
      <c r="K71" s="194">
        <v>0</v>
      </c>
      <c r="L71" s="58">
        <v>0</v>
      </c>
    </row>
    <row r="72" spans="1:12" ht="12">
      <c r="A72" s="178" t="s">
        <v>326</v>
      </c>
      <c r="B72" s="171">
        <v>1321</v>
      </c>
      <c r="C72" s="195">
        <v>81</v>
      </c>
      <c r="D72" s="195">
        <v>75</v>
      </c>
      <c r="E72" s="195">
        <v>412</v>
      </c>
      <c r="F72" s="195">
        <v>479</v>
      </c>
      <c r="G72" s="195">
        <v>221</v>
      </c>
      <c r="H72" s="195">
        <v>40</v>
      </c>
      <c r="I72" s="195">
        <v>7</v>
      </c>
      <c r="J72" s="195">
        <v>5</v>
      </c>
      <c r="K72" s="195">
        <v>1</v>
      </c>
      <c r="L72" s="172">
        <v>0</v>
      </c>
    </row>
    <row r="73" spans="1:12" ht="12">
      <c r="A73" s="88"/>
      <c r="B73" s="88"/>
      <c r="C73" s="4"/>
      <c r="D73" s="4"/>
      <c r="E73" s="4"/>
      <c r="F73" s="4"/>
      <c r="G73" s="4"/>
      <c r="H73" s="4"/>
      <c r="I73" s="4"/>
      <c r="J73" s="4"/>
      <c r="K73" s="4"/>
      <c r="L73" s="174"/>
    </row>
    <row r="74" spans="1:12" ht="12">
      <c r="A74" s="88"/>
      <c r="B74" s="88"/>
      <c r="C74" s="4"/>
      <c r="D74" s="4"/>
      <c r="E74" s="4"/>
      <c r="F74" s="4"/>
      <c r="G74" s="4"/>
      <c r="H74" s="4"/>
      <c r="I74" s="4"/>
      <c r="J74" s="4"/>
      <c r="K74" s="4"/>
      <c r="L74" s="174"/>
    </row>
    <row r="75" spans="1:12" ht="12.75">
      <c r="A75" s="19" t="s">
        <v>327</v>
      </c>
      <c r="B75"/>
      <c r="C75"/>
      <c r="D75"/>
      <c r="E75"/>
      <c r="F75"/>
      <c r="G75"/>
      <c r="H75"/>
      <c r="I75"/>
      <c r="J75"/>
      <c r="K75"/>
      <c r="L75"/>
    </row>
    <row r="76" spans="1:12" ht="12.75" customHeight="1">
      <c r="A76" s="471" t="s">
        <v>2</v>
      </c>
      <c r="B76"/>
      <c r="C76"/>
      <c r="D76"/>
      <c r="E76"/>
      <c r="F76"/>
      <c r="G76"/>
      <c r="H76"/>
      <c r="I76"/>
      <c r="J76"/>
      <c r="K76"/>
      <c r="L76"/>
    </row>
    <row r="77" spans="1:12" ht="12.75" customHeight="1">
      <c r="A77" s="155" t="s">
        <v>258</v>
      </c>
      <c r="B77" s="470" t="s">
        <v>328</v>
      </c>
      <c r="C77" s="166"/>
      <c r="D77" s="166"/>
      <c r="E77" s="166"/>
      <c r="F77" s="166"/>
      <c r="G77" s="166"/>
      <c r="H77" s="166"/>
      <c r="I77" s="166"/>
      <c r="J77" s="166"/>
      <c r="K77" s="166"/>
      <c r="L77" s="167"/>
    </row>
    <row r="78" spans="1:12" s="39" customFormat="1" ht="12.75" customHeight="1">
      <c r="A78" s="193" t="s">
        <v>260</v>
      </c>
      <c r="B78" s="168" t="s">
        <v>261</v>
      </c>
      <c r="C78" s="182" t="s">
        <v>262</v>
      </c>
      <c r="D78" s="189" t="s">
        <v>263</v>
      </c>
      <c r="E78" s="189" t="s">
        <v>264</v>
      </c>
      <c r="F78" s="189" t="s">
        <v>265</v>
      </c>
      <c r="G78" s="189" t="s">
        <v>266</v>
      </c>
      <c r="H78" s="189" t="s">
        <v>267</v>
      </c>
      <c r="I78" s="189" t="s">
        <v>268</v>
      </c>
      <c r="J78" s="189" t="s">
        <v>269</v>
      </c>
      <c r="K78" s="189" t="s">
        <v>270</v>
      </c>
      <c r="L78" s="170" t="s">
        <v>271</v>
      </c>
    </row>
    <row r="79" spans="1:12" s="39" customFormat="1" ht="4.5" customHeight="1">
      <c r="A79" s="156"/>
      <c r="B79" s="203"/>
      <c r="C79" s="196"/>
      <c r="D79" s="197"/>
      <c r="E79" s="197"/>
      <c r="F79" s="197"/>
      <c r="G79" s="197"/>
      <c r="H79" s="197"/>
      <c r="I79" s="197"/>
      <c r="J79" s="197"/>
      <c r="K79" s="197"/>
      <c r="L79" s="198"/>
    </row>
    <row r="80" spans="1:12" s="39" customFormat="1" ht="12">
      <c r="A80" s="175" t="s">
        <v>272</v>
      </c>
      <c r="B80" s="209"/>
      <c r="C80" s="196"/>
      <c r="D80" s="197"/>
      <c r="E80" s="197"/>
      <c r="F80" s="197"/>
      <c r="G80" s="197"/>
      <c r="H80" s="197"/>
      <c r="I80" s="197"/>
      <c r="J80" s="197"/>
      <c r="K80" s="197"/>
      <c r="L80" s="198"/>
    </row>
    <row r="81" spans="1:12" s="39" customFormat="1" ht="12">
      <c r="A81" s="176" t="s">
        <v>5</v>
      </c>
      <c r="B81" s="55">
        <f aca="true" t="shared" si="6" ref="B81:L81">SUM(B83,B99,B109,B120,B128)</f>
        <v>113830</v>
      </c>
      <c r="C81" s="188">
        <f t="shared" si="6"/>
        <v>25825</v>
      </c>
      <c r="D81" s="188">
        <f t="shared" si="6"/>
        <v>22831</v>
      </c>
      <c r="E81" s="188">
        <f t="shared" si="6"/>
        <v>20463</v>
      </c>
      <c r="F81" s="188">
        <f t="shared" si="6"/>
        <v>17853</v>
      </c>
      <c r="G81" s="188">
        <f t="shared" si="6"/>
        <v>12281</v>
      </c>
      <c r="H81" s="188">
        <f t="shared" si="6"/>
        <v>8050</v>
      </c>
      <c r="I81" s="188">
        <f t="shared" si="6"/>
        <v>4459</v>
      </c>
      <c r="J81" s="188">
        <f t="shared" si="6"/>
        <v>1686</v>
      </c>
      <c r="K81" s="188">
        <f t="shared" si="6"/>
        <v>346</v>
      </c>
      <c r="L81" s="54">
        <f t="shared" si="6"/>
        <v>36</v>
      </c>
    </row>
    <row r="82" spans="1:12" s="39" customFormat="1" ht="4.5" customHeight="1">
      <c r="A82" s="177"/>
      <c r="B82" s="55"/>
      <c r="C82" s="188"/>
      <c r="D82" s="188"/>
      <c r="E82" s="188"/>
      <c r="F82" s="188"/>
      <c r="G82" s="188"/>
      <c r="H82" s="188"/>
      <c r="I82" s="188"/>
      <c r="J82" s="188"/>
      <c r="K82" s="188"/>
      <c r="L82" s="54"/>
    </row>
    <row r="83" spans="1:12" ht="12.75" customHeight="1">
      <c r="A83" s="176" t="s">
        <v>273</v>
      </c>
      <c r="B83" s="55">
        <f>SUM(B85:B97)</f>
        <v>83149</v>
      </c>
      <c r="C83" s="188">
        <f>SUM(C85:C97)</f>
        <v>18518</v>
      </c>
      <c r="D83" s="188">
        <f>SUM(D85:D97)</f>
        <v>16564</v>
      </c>
      <c r="E83" s="188">
        <f aca="true" t="shared" si="7" ref="E83:L83">SUM(E85:E97)</f>
        <v>14789</v>
      </c>
      <c r="F83" s="188">
        <f t="shared" si="7"/>
        <v>13246</v>
      </c>
      <c r="G83" s="188">
        <f t="shared" si="7"/>
        <v>9412</v>
      </c>
      <c r="H83" s="188">
        <f t="shared" si="7"/>
        <v>6041</v>
      </c>
      <c r="I83" s="188">
        <f t="shared" si="7"/>
        <v>3154</v>
      </c>
      <c r="J83" s="188">
        <f t="shared" si="7"/>
        <v>1148</v>
      </c>
      <c r="K83" s="188">
        <f t="shared" si="7"/>
        <v>245</v>
      </c>
      <c r="L83" s="190">
        <f t="shared" si="7"/>
        <v>32</v>
      </c>
    </row>
    <row r="84" spans="1:12" ht="3.75" customHeight="1">
      <c r="A84" s="177"/>
      <c r="B84" s="59"/>
      <c r="C84" s="194"/>
      <c r="D84" s="194"/>
      <c r="E84" s="194"/>
      <c r="F84" s="194"/>
      <c r="G84" s="194"/>
      <c r="H84" s="194"/>
      <c r="I84" s="194"/>
      <c r="J84" s="194"/>
      <c r="K84" s="194"/>
      <c r="L84" s="58"/>
    </row>
    <row r="85" spans="1:12" ht="12.75" customHeight="1">
      <c r="A85" s="177" t="s">
        <v>274</v>
      </c>
      <c r="B85" s="179">
        <v>4557</v>
      </c>
      <c r="C85" s="204">
        <v>946</v>
      </c>
      <c r="D85" s="204">
        <v>911</v>
      </c>
      <c r="E85" s="204">
        <v>803</v>
      </c>
      <c r="F85" s="204">
        <v>785</v>
      </c>
      <c r="G85" s="204">
        <v>590</v>
      </c>
      <c r="H85" s="204">
        <v>323</v>
      </c>
      <c r="I85" s="204">
        <v>141</v>
      </c>
      <c r="J85" s="204">
        <v>51</v>
      </c>
      <c r="K85" s="204">
        <v>5</v>
      </c>
      <c r="L85" s="205">
        <v>2</v>
      </c>
    </row>
    <row r="86" spans="1:12" ht="12.75" customHeight="1">
      <c r="A86" s="177" t="s">
        <v>275</v>
      </c>
      <c r="B86" s="179">
        <v>13227</v>
      </c>
      <c r="C86" s="204">
        <v>2911</v>
      </c>
      <c r="D86" s="204">
        <v>2738</v>
      </c>
      <c r="E86" s="204">
        <v>2561</v>
      </c>
      <c r="F86" s="204">
        <v>2032</v>
      </c>
      <c r="G86" s="204">
        <v>1404</v>
      </c>
      <c r="H86" s="204">
        <v>940</v>
      </c>
      <c r="I86" s="204">
        <v>482</v>
      </c>
      <c r="J86" s="204">
        <v>133</v>
      </c>
      <c r="K86" s="204">
        <v>25</v>
      </c>
      <c r="L86" s="205">
        <v>1</v>
      </c>
    </row>
    <row r="87" spans="1:12" ht="12.75" customHeight="1">
      <c r="A87" s="177" t="s">
        <v>276</v>
      </c>
      <c r="B87" s="179">
        <v>3602</v>
      </c>
      <c r="C87" s="204">
        <v>873</v>
      </c>
      <c r="D87" s="204">
        <v>770</v>
      </c>
      <c r="E87" s="204">
        <v>645</v>
      </c>
      <c r="F87" s="204">
        <v>542</v>
      </c>
      <c r="G87" s="204">
        <v>380</v>
      </c>
      <c r="H87" s="204">
        <v>230</v>
      </c>
      <c r="I87" s="204">
        <v>108</v>
      </c>
      <c r="J87" s="204">
        <v>46</v>
      </c>
      <c r="K87" s="204">
        <v>7</v>
      </c>
      <c r="L87" s="205">
        <v>1</v>
      </c>
    </row>
    <row r="88" spans="1:12" ht="12.75" customHeight="1">
      <c r="A88" s="177" t="s">
        <v>277</v>
      </c>
      <c r="B88" s="179">
        <v>5900</v>
      </c>
      <c r="C88" s="204">
        <v>1336</v>
      </c>
      <c r="D88" s="204">
        <v>1134</v>
      </c>
      <c r="E88" s="204">
        <v>1069</v>
      </c>
      <c r="F88" s="204">
        <v>937</v>
      </c>
      <c r="G88" s="204">
        <v>689</v>
      </c>
      <c r="H88" s="204">
        <v>461</v>
      </c>
      <c r="I88" s="204">
        <v>201</v>
      </c>
      <c r="J88" s="204">
        <v>64</v>
      </c>
      <c r="K88" s="204">
        <v>7</v>
      </c>
      <c r="L88" s="205">
        <v>2</v>
      </c>
    </row>
    <row r="89" spans="1:12" ht="12.75" customHeight="1">
      <c r="A89" s="177" t="s">
        <v>278</v>
      </c>
      <c r="B89" s="179">
        <v>6244</v>
      </c>
      <c r="C89" s="204">
        <v>1456</v>
      </c>
      <c r="D89" s="204">
        <v>1181</v>
      </c>
      <c r="E89" s="204">
        <v>1125</v>
      </c>
      <c r="F89" s="204">
        <v>977</v>
      </c>
      <c r="G89" s="204">
        <v>668</v>
      </c>
      <c r="H89" s="204">
        <v>461</v>
      </c>
      <c r="I89" s="204">
        <v>258</v>
      </c>
      <c r="J89" s="204">
        <v>101</v>
      </c>
      <c r="K89" s="204">
        <v>17</v>
      </c>
      <c r="L89" s="205">
        <v>0</v>
      </c>
    </row>
    <row r="90" spans="1:12" ht="12.75" customHeight="1">
      <c r="A90" s="177" t="s">
        <v>279</v>
      </c>
      <c r="B90" s="179">
        <v>5140</v>
      </c>
      <c r="C90" s="204">
        <v>1192</v>
      </c>
      <c r="D90" s="204">
        <v>1011</v>
      </c>
      <c r="E90" s="204">
        <v>926</v>
      </c>
      <c r="F90" s="204">
        <v>818</v>
      </c>
      <c r="G90" s="204">
        <v>606</v>
      </c>
      <c r="H90" s="204">
        <v>312</v>
      </c>
      <c r="I90" s="204">
        <v>208</v>
      </c>
      <c r="J90" s="204">
        <v>57</v>
      </c>
      <c r="K90" s="204">
        <v>8</v>
      </c>
      <c r="L90" s="205">
        <v>2</v>
      </c>
    </row>
    <row r="91" spans="1:12" ht="12.75" customHeight="1">
      <c r="A91" s="177" t="s">
        <v>280</v>
      </c>
      <c r="B91" s="179">
        <v>4042</v>
      </c>
      <c r="C91" s="204">
        <v>991</v>
      </c>
      <c r="D91" s="204">
        <v>845</v>
      </c>
      <c r="E91" s="204">
        <v>633</v>
      </c>
      <c r="F91" s="204">
        <v>655</v>
      </c>
      <c r="G91" s="204">
        <v>400</v>
      </c>
      <c r="H91" s="204">
        <v>263</v>
      </c>
      <c r="I91" s="204">
        <v>172</v>
      </c>
      <c r="J91" s="204">
        <v>67</v>
      </c>
      <c r="K91" s="204">
        <v>13</v>
      </c>
      <c r="L91" s="205">
        <v>3</v>
      </c>
    </row>
    <row r="92" spans="1:12" ht="12.75" customHeight="1">
      <c r="A92" s="177" t="s">
        <v>281</v>
      </c>
      <c r="B92" s="179">
        <v>12906</v>
      </c>
      <c r="C92" s="204">
        <v>2643</v>
      </c>
      <c r="D92" s="204">
        <v>2488</v>
      </c>
      <c r="E92" s="204">
        <v>2451</v>
      </c>
      <c r="F92" s="204">
        <v>2083</v>
      </c>
      <c r="G92" s="204">
        <v>1495</v>
      </c>
      <c r="H92" s="204">
        <v>918</v>
      </c>
      <c r="I92" s="204">
        <v>498</v>
      </c>
      <c r="J92" s="204">
        <v>253</v>
      </c>
      <c r="K92" s="204">
        <v>65</v>
      </c>
      <c r="L92" s="205">
        <v>12</v>
      </c>
    </row>
    <row r="93" spans="1:12" ht="12.75" customHeight="1">
      <c r="A93" s="177" t="s">
        <v>282</v>
      </c>
      <c r="B93" s="179">
        <v>7091</v>
      </c>
      <c r="C93" s="204">
        <v>1436</v>
      </c>
      <c r="D93" s="204">
        <v>1405</v>
      </c>
      <c r="E93" s="204">
        <v>1212</v>
      </c>
      <c r="F93" s="204">
        <v>1092</v>
      </c>
      <c r="G93" s="204">
        <v>928</v>
      </c>
      <c r="H93" s="204">
        <v>618</v>
      </c>
      <c r="I93" s="204">
        <v>284</v>
      </c>
      <c r="J93" s="204">
        <v>89</v>
      </c>
      <c r="K93" s="204">
        <v>26</v>
      </c>
      <c r="L93" s="205">
        <v>1</v>
      </c>
    </row>
    <row r="94" spans="1:12" ht="12.75" customHeight="1">
      <c r="A94" s="177" t="s">
        <v>283</v>
      </c>
      <c r="B94" s="179">
        <v>9899</v>
      </c>
      <c r="C94" s="204">
        <v>2195</v>
      </c>
      <c r="D94" s="204">
        <v>1881</v>
      </c>
      <c r="E94" s="204">
        <v>1570</v>
      </c>
      <c r="F94" s="204">
        <v>1726</v>
      </c>
      <c r="G94" s="204">
        <v>1255</v>
      </c>
      <c r="H94" s="204">
        <v>788</v>
      </c>
      <c r="I94" s="204">
        <v>341</v>
      </c>
      <c r="J94" s="204">
        <v>108</v>
      </c>
      <c r="K94" s="204">
        <v>31</v>
      </c>
      <c r="L94" s="205">
        <v>4</v>
      </c>
    </row>
    <row r="95" spans="1:12" ht="12.75" customHeight="1">
      <c r="A95" s="177" t="s">
        <v>284</v>
      </c>
      <c r="B95" s="179">
        <v>4685</v>
      </c>
      <c r="C95" s="204">
        <v>1075</v>
      </c>
      <c r="D95" s="204">
        <v>993</v>
      </c>
      <c r="E95" s="204">
        <v>819</v>
      </c>
      <c r="F95" s="204">
        <v>712</v>
      </c>
      <c r="G95" s="204">
        <v>459</v>
      </c>
      <c r="H95" s="204">
        <v>294</v>
      </c>
      <c r="I95" s="204">
        <v>220</v>
      </c>
      <c r="J95" s="204">
        <v>91</v>
      </c>
      <c r="K95" s="204">
        <v>20</v>
      </c>
      <c r="L95" s="205">
        <v>2</v>
      </c>
    </row>
    <row r="96" spans="1:12" ht="12.75" customHeight="1">
      <c r="A96" s="177" t="s">
        <v>285</v>
      </c>
      <c r="B96" s="179">
        <v>2597</v>
      </c>
      <c r="C96" s="204">
        <v>606</v>
      </c>
      <c r="D96" s="204">
        <v>544</v>
      </c>
      <c r="E96" s="204">
        <v>446</v>
      </c>
      <c r="F96" s="204">
        <v>399</v>
      </c>
      <c r="G96" s="204">
        <v>241</v>
      </c>
      <c r="H96" s="204">
        <v>209</v>
      </c>
      <c r="I96" s="204">
        <v>112</v>
      </c>
      <c r="J96" s="204">
        <v>34</v>
      </c>
      <c r="K96" s="204">
        <v>6</v>
      </c>
      <c r="L96" s="205">
        <v>0</v>
      </c>
    </row>
    <row r="97" spans="1:12" ht="12.75" customHeight="1">
      <c r="A97" s="177" t="s">
        <v>287</v>
      </c>
      <c r="B97" s="179">
        <v>3259</v>
      </c>
      <c r="C97" s="204">
        <v>858</v>
      </c>
      <c r="D97" s="204">
        <v>663</v>
      </c>
      <c r="E97" s="204">
        <v>529</v>
      </c>
      <c r="F97" s="204">
        <v>488</v>
      </c>
      <c r="G97" s="204">
        <v>297</v>
      </c>
      <c r="H97" s="204">
        <v>224</v>
      </c>
      <c r="I97" s="204">
        <v>129</v>
      </c>
      <c r="J97" s="204">
        <v>54</v>
      </c>
      <c r="K97" s="204">
        <v>15</v>
      </c>
      <c r="L97" s="205">
        <v>2</v>
      </c>
    </row>
    <row r="98" spans="1:12" ht="4.5" customHeight="1">
      <c r="A98" s="177"/>
      <c r="B98" s="59"/>
      <c r="C98" s="194"/>
      <c r="D98" s="194"/>
      <c r="E98" s="194"/>
      <c r="F98" s="194"/>
      <c r="G98" s="194"/>
      <c r="H98" s="194"/>
      <c r="I98" s="194"/>
      <c r="J98" s="194"/>
      <c r="K98" s="194"/>
      <c r="L98" s="58"/>
    </row>
    <row r="99" spans="1:12" ht="12.75" customHeight="1">
      <c r="A99" s="176" t="s">
        <v>288</v>
      </c>
      <c r="B99" s="55">
        <f>SUM(B101:B107)</f>
        <v>13959</v>
      </c>
      <c r="C99" s="188">
        <f>SUM(C101:C107)</f>
        <v>3335</v>
      </c>
      <c r="D99" s="188">
        <f aca="true" t="shared" si="8" ref="D99:L99">SUM(D101:D107)</f>
        <v>2985</v>
      </c>
      <c r="E99" s="188">
        <f t="shared" si="8"/>
        <v>2379</v>
      </c>
      <c r="F99" s="188">
        <f t="shared" si="8"/>
        <v>1985</v>
      </c>
      <c r="G99" s="188">
        <f t="shared" si="8"/>
        <v>1291</v>
      </c>
      <c r="H99" s="188">
        <f t="shared" si="8"/>
        <v>1020</v>
      </c>
      <c r="I99" s="188">
        <f t="shared" si="8"/>
        <v>625</v>
      </c>
      <c r="J99" s="188">
        <f t="shared" si="8"/>
        <v>271</v>
      </c>
      <c r="K99" s="188">
        <f t="shared" si="8"/>
        <v>64</v>
      </c>
      <c r="L99" s="190">
        <f t="shared" si="8"/>
        <v>4</v>
      </c>
    </row>
    <row r="100" spans="1:12" ht="3" customHeight="1">
      <c r="A100" s="177"/>
      <c r="B100" s="59"/>
      <c r="C100" s="194"/>
      <c r="D100" s="194"/>
      <c r="E100" s="194"/>
      <c r="F100" s="194"/>
      <c r="G100" s="194"/>
      <c r="H100" s="194"/>
      <c r="I100" s="194"/>
      <c r="J100" s="194"/>
      <c r="K100" s="194"/>
      <c r="L100" s="58"/>
    </row>
    <row r="101" spans="1:12" ht="12.75" customHeight="1">
      <c r="A101" s="177" t="s">
        <v>289</v>
      </c>
      <c r="B101" s="179">
        <v>2969</v>
      </c>
      <c r="C101" s="204">
        <v>787</v>
      </c>
      <c r="D101" s="204">
        <v>540</v>
      </c>
      <c r="E101" s="204">
        <v>562</v>
      </c>
      <c r="F101" s="204">
        <v>468</v>
      </c>
      <c r="G101" s="204">
        <v>267</v>
      </c>
      <c r="H101" s="204">
        <v>189</v>
      </c>
      <c r="I101" s="204">
        <v>111</v>
      </c>
      <c r="J101" s="204">
        <v>37</v>
      </c>
      <c r="K101" s="204">
        <v>8</v>
      </c>
      <c r="L101" s="205">
        <v>0</v>
      </c>
    </row>
    <row r="102" spans="1:12" ht="12.75" customHeight="1">
      <c r="A102" s="177" t="s">
        <v>290</v>
      </c>
      <c r="B102" s="179">
        <v>2875</v>
      </c>
      <c r="C102" s="204">
        <v>682</v>
      </c>
      <c r="D102" s="204">
        <v>662</v>
      </c>
      <c r="E102" s="204">
        <v>489</v>
      </c>
      <c r="F102" s="204">
        <v>410</v>
      </c>
      <c r="G102" s="204">
        <v>225</v>
      </c>
      <c r="H102" s="204">
        <v>207</v>
      </c>
      <c r="I102" s="204">
        <v>138</v>
      </c>
      <c r="J102" s="204">
        <v>55</v>
      </c>
      <c r="K102" s="204">
        <v>7</v>
      </c>
      <c r="L102" s="205">
        <v>0</v>
      </c>
    </row>
    <row r="103" spans="1:12" ht="12.75" customHeight="1">
      <c r="A103" s="177" t="s">
        <v>291</v>
      </c>
      <c r="B103" s="179">
        <v>587</v>
      </c>
      <c r="C103" s="204">
        <v>156</v>
      </c>
      <c r="D103" s="204">
        <v>100</v>
      </c>
      <c r="E103" s="204">
        <v>104</v>
      </c>
      <c r="F103" s="204">
        <v>86</v>
      </c>
      <c r="G103" s="204">
        <v>50</v>
      </c>
      <c r="H103" s="204">
        <v>39</v>
      </c>
      <c r="I103" s="204">
        <v>27</v>
      </c>
      <c r="J103" s="204">
        <v>19</v>
      </c>
      <c r="K103" s="204">
        <v>5</v>
      </c>
      <c r="L103" s="205">
        <v>1</v>
      </c>
    </row>
    <row r="104" spans="1:12" ht="12.75" customHeight="1">
      <c r="A104" s="177" t="s">
        <v>292</v>
      </c>
      <c r="B104" s="179">
        <v>2341</v>
      </c>
      <c r="C104" s="204">
        <v>537</v>
      </c>
      <c r="D104" s="204">
        <v>534</v>
      </c>
      <c r="E104" s="204">
        <v>396</v>
      </c>
      <c r="F104" s="204">
        <v>292</v>
      </c>
      <c r="G104" s="204">
        <v>198</v>
      </c>
      <c r="H104" s="204">
        <v>180</v>
      </c>
      <c r="I104" s="204">
        <v>136</v>
      </c>
      <c r="J104" s="204">
        <v>51</v>
      </c>
      <c r="K104" s="204">
        <v>17</v>
      </c>
      <c r="L104" s="205">
        <v>0</v>
      </c>
    </row>
    <row r="105" spans="1:12" ht="12.75" customHeight="1">
      <c r="A105" s="177" t="s">
        <v>293</v>
      </c>
      <c r="B105" s="179">
        <v>1905</v>
      </c>
      <c r="C105" s="204">
        <v>434</v>
      </c>
      <c r="D105" s="204">
        <v>450</v>
      </c>
      <c r="E105" s="204">
        <v>311</v>
      </c>
      <c r="F105" s="204">
        <v>224</v>
      </c>
      <c r="G105" s="204">
        <v>204</v>
      </c>
      <c r="H105" s="204">
        <v>151</v>
      </c>
      <c r="I105" s="204">
        <v>81</v>
      </c>
      <c r="J105" s="204">
        <v>39</v>
      </c>
      <c r="K105" s="204">
        <v>10</v>
      </c>
      <c r="L105" s="205">
        <v>1</v>
      </c>
    </row>
    <row r="106" spans="1:12" ht="12.75" customHeight="1">
      <c r="A106" s="177" t="s">
        <v>294</v>
      </c>
      <c r="B106" s="179">
        <v>1548</v>
      </c>
      <c r="C106" s="204">
        <v>368</v>
      </c>
      <c r="D106" s="204">
        <v>346</v>
      </c>
      <c r="E106" s="204">
        <v>243</v>
      </c>
      <c r="F106" s="204">
        <v>230</v>
      </c>
      <c r="G106" s="204">
        <v>143</v>
      </c>
      <c r="H106" s="204">
        <v>104</v>
      </c>
      <c r="I106" s="204">
        <v>62</v>
      </c>
      <c r="J106" s="204">
        <v>43</v>
      </c>
      <c r="K106" s="204">
        <v>7</v>
      </c>
      <c r="L106" s="205">
        <v>2</v>
      </c>
    </row>
    <row r="107" spans="1:12" ht="12.75" customHeight="1">
      <c r="A107" s="177" t="s">
        <v>295</v>
      </c>
      <c r="B107" s="179">
        <v>1734</v>
      </c>
      <c r="C107" s="204">
        <v>371</v>
      </c>
      <c r="D107" s="204">
        <v>353</v>
      </c>
      <c r="E107" s="204">
        <v>274</v>
      </c>
      <c r="F107" s="204">
        <v>275</v>
      </c>
      <c r="G107" s="204">
        <v>204</v>
      </c>
      <c r="H107" s="204">
        <v>150</v>
      </c>
      <c r="I107" s="204">
        <v>70</v>
      </c>
      <c r="J107" s="204">
        <v>27</v>
      </c>
      <c r="K107" s="204">
        <v>10</v>
      </c>
      <c r="L107" s="205">
        <v>0</v>
      </c>
    </row>
    <row r="108" spans="1:12" ht="4.5" customHeight="1">
      <c r="A108" s="177"/>
      <c r="B108" s="59"/>
      <c r="C108" s="194"/>
      <c r="D108" s="194"/>
      <c r="E108" s="194"/>
      <c r="F108" s="194"/>
      <c r="G108" s="194"/>
      <c r="H108" s="194"/>
      <c r="I108" s="194"/>
      <c r="J108" s="194"/>
      <c r="K108" s="194"/>
      <c r="L108" s="58"/>
    </row>
    <row r="109" spans="1:12" ht="12.75" customHeight="1">
      <c r="A109" s="176" t="s">
        <v>296</v>
      </c>
      <c r="B109" s="55">
        <f>SUM(B111:B116)</f>
        <v>4287</v>
      </c>
      <c r="C109" s="188">
        <f>SUM(C111:C116)</f>
        <v>1133</v>
      </c>
      <c r="D109" s="188">
        <f>SUM(D111:D116)</f>
        <v>1025</v>
      </c>
      <c r="E109" s="188">
        <f aca="true" t="shared" si="9" ref="E109:K109">SUM(E111:E116)</f>
        <v>643</v>
      </c>
      <c r="F109" s="188">
        <f t="shared" si="9"/>
        <v>588</v>
      </c>
      <c r="G109" s="188">
        <f t="shared" si="9"/>
        <v>403</v>
      </c>
      <c r="H109" s="188">
        <f t="shared" si="9"/>
        <v>245</v>
      </c>
      <c r="I109" s="188">
        <f t="shared" si="9"/>
        <v>172</v>
      </c>
      <c r="J109" s="188">
        <f t="shared" si="9"/>
        <v>69</v>
      </c>
      <c r="K109" s="188">
        <f t="shared" si="9"/>
        <v>9</v>
      </c>
      <c r="L109" s="190">
        <f>SUM(L111:L116)</f>
        <v>0</v>
      </c>
    </row>
    <row r="110" spans="1:12" ht="3" customHeight="1">
      <c r="A110" s="177"/>
      <c r="B110" s="59"/>
      <c r="C110" s="194"/>
      <c r="D110" s="194"/>
      <c r="E110" s="194"/>
      <c r="F110" s="194"/>
      <c r="G110" s="194"/>
      <c r="H110" s="194"/>
      <c r="I110" s="194"/>
      <c r="J110" s="194"/>
      <c r="K110" s="194"/>
      <c r="L110" s="58"/>
    </row>
    <row r="111" spans="1:12" ht="12.75" customHeight="1">
      <c r="A111" s="177" t="s">
        <v>297</v>
      </c>
      <c r="B111" s="179">
        <v>325</v>
      </c>
      <c r="C111" s="204">
        <v>104</v>
      </c>
      <c r="D111" s="204">
        <v>72</v>
      </c>
      <c r="E111" s="204">
        <v>47</v>
      </c>
      <c r="F111" s="204">
        <v>41</v>
      </c>
      <c r="G111" s="204">
        <v>27</v>
      </c>
      <c r="H111" s="204">
        <v>20</v>
      </c>
      <c r="I111" s="204">
        <v>8</v>
      </c>
      <c r="J111" s="204">
        <v>5</v>
      </c>
      <c r="K111" s="204">
        <v>1</v>
      </c>
      <c r="L111" s="58">
        <v>0</v>
      </c>
    </row>
    <row r="112" spans="1:12" ht="12.75" customHeight="1">
      <c r="A112" s="177" t="s">
        <v>298</v>
      </c>
      <c r="B112" s="179">
        <v>993</v>
      </c>
      <c r="C112" s="204">
        <v>257</v>
      </c>
      <c r="D112" s="204">
        <v>225</v>
      </c>
      <c r="E112" s="204">
        <v>166</v>
      </c>
      <c r="F112" s="204">
        <v>137</v>
      </c>
      <c r="G112" s="204">
        <v>105</v>
      </c>
      <c r="H112" s="204">
        <v>56</v>
      </c>
      <c r="I112" s="204">
        <v>30</v>
      </c>
      <c r="J112" s="204">
        <v>15</v>
      </c>
      <c r="K112" s="204">
        <v>2</v>
      </c>
      <c r="L112" s="58">
        <v>0</v>
      </c>
    </row>
    <row r="113" spans="1:12" ht="12.75" customHeight="1">
      <c r="A113" s="177" t="s">
        <v>299</v>
      </c>
      <c r="B113" s="179">
        <v>1282</v>
      </c>
      <c r="C113" s="204">
        <v>332</v>
      </c>
      <c r="D113" s="204">
        <v>275</v>
      </c>
      <c r="E113" s="204">
        <v>192</v>
      </c>
      <c r="F113" s="204">
        <v>206</v>
      </c>
      <c r="G113" s="204">
        <v>130</v>
      </c>
      <c r="H113" s="204">
        <v>64</v>
      </c>
      <c r="I113" s="204">
        <v>53</v>
      </c>
      <c r="J113" s="204">
        <v>28</v>
      </c>
      <c r="K113" s="204">
        <v>2</v>
      </c>
      <c r="L113" s="58">
        <v>0</v>
      </c>
    </row>
    <row r="114" spans="1:12" ht="12.75" customHeight="1">
      <c r="A114" s="177" t="s">
        <v>300</v>
      </c>
      <c r="B114" s="179">
        <v>338</v>
      </c>
      <c r="C114" s="204">
        <v>89</v>
      </c>
      <c r="D114" s="204">
        <v>102</v>
      </c>
      <c r="E114" s="204">
        <v>36</v>
      </c>
      <c r="F114" s="204">
        <v>35</v>
      </c>
      <c r="G114" s="204">
        <v>36</v>
      </c>
      <c r="H114" s="204">
        <v>13</v>
      </c>
      <c r="I114" s="204">
        <v>19</v>
      </c>
      <c r="J114" s="204">
        <v>5</v>
      </c>
      <c r="K114" s="204">
        <v>3</v>
      </c>
      <c r="L114" s="58">
        <v>0</v>
      </c>
    </row>
    <row r="115" spans="1:12" ht="12.75" customHeight="1">
      <c r="A115" s="177" t="s">
        <v>301</v>
      </c>
      <c r="B115" s="179">
        <v>307</v>
      </c>
      <c r="C115" s="204">
        <v>78</v>
      </c>
      <c r="D115" s="204">
        <v>84</v>
      </c>
      <c r="E115" s="204">
        <v>43</v>
      </c>
      <c r="F115" s="204">
        <v>48</v>
      </c>
      <c r="G115" s="204">
        <v>23</v>
      </c>
      <c r="H115" s="204">
        <v>19</v>
      </c>
      <c r="I115" s="204">
        <v>8</v>
      </c>
      <c r="J115" s="204">
        <v>4</v>
      </c>
      <c r="K115" s="204">
        <v>0</v>
      </c>
      <c r="L115" s="58">
        <v>0</v>
      </c>
    </row>
    <row r="116" spans="1:12" ht="12.75" customHeight="1">
      <c r="A116" s="178" t="s">
        <v>302</v>
      </c>
      <c r="B116" s="181">
        <v>1042</v>
      </c>
      <c r="C116" s="208">
        <v>273</v>
      </c>
      <c r="D116" s="208">
        <v>267</v>
      </c>
      <c r="E116" s="208">
        <v>159</v>
      </c>
      <c r="F116" s="208">
        <v>121</v>
      </c>
      <c r="G116" s="208">
        <v>82</v>
      </c>
      <c r="H116" s="208">
        <v>73</v>
      </c>
      <c r="I116" s="208">
        <v>54</v>
      </c>
      <c r="J116" s="208">
        <v>12</v>
      </c>
      <c r="K116" s="208">
        <v>1</v>
      </c>
      <c r="L116" s="172">
        <v>0</v>
      </c>
    </row>
    <row r="117" spans="1:12" ht="12.75" customHeight="1">
      <c r="A117" s="19" t="s">
        <v>327</v>
      </c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</row>
    <row r="118" spans="1:12" ht="12.75" customHeight="1">
      <c r="A118" s="471" t="s">
        <v>2</v>
      </c>
      <c r="B118" s="406"/>
      <c r="C118" s="406"/>
      <c r="D118" s="406"/>
      <c r="E118" s="406"/>
      <c r="F118" s="406"/>
      <c r="G118" s="406"/>
      <c r="H118" s="406"/>
      <c r="I118" s="406"/>
      <c r="J118" s="406"/>
      <c r="K118" s="406"/>
      <c r="L118" s="173"/>
    </row>
    <row r="119" spans="1:12" ht="6" customHeight="1">
      <c r="A119" s="199"/>
      <c r="B119" s="20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2"/>
    </row>
    <row r="120" spans="1:12" s="74" customFormat="1" ht="12.75" customHeight="1">
      <c r="A120" s="176" t="s">
        <v>303</v>
      </c>
      <c r="B120" s="55">
        <f>SUM(B122:B126)</f>
        <v>3444</v>
      </c>
      <c r="C120" s="188">
        <f>SUM(C122:C126)</f>
        <v>899</v>
      </c>
      <c r="D120" s="188">
        <f>SUM(D122:D126)</f>
        <v>753</v>
      </c>
      <c r="E120" s="188">
        <f aca="true" t="shared" si="10" ref="E120:L120">SUM(E122:E126)</f>
        <v>524</v>
      </c>
      <c r="F120" s="188">
        <f t="shared" si="10"/>
        <v>447</v>
      </c>
      <c r="G120" s="188">
        <f t="shared" si="10"/>
        <v>318</v>
      </c>
      <c r="H120" s="188">
        <f t="shared" si="10"/>
        <v>215</v>
      </c>
      <c r="I120" s="188">
        <f t="shared" si="10"/>
        <v>191</v>
      </c>
      <c r="J120" s="188">
        <f t="shared" si="10"/>
        <v>86</v>
      </c>
      <c r="K120" s="188">
        <f t="shared" si="10"/>
        <v>11</v>
      </c>
      <c r="L120" s="190">
        <f t="shared" si="10"/>
        <v>0</v>
      </c>
    </row>
    <row r="121" spans="1:12" s="74" customFormat="1" ht="6" customHeight="1">
      <c r="A121" s="177"/>
      <c r="B121" s="59"/>
      <c r="C121" s="194"/>
      <c r="D121" s="194"/>
      <c r="E121" s="194"/>
      <c r="F121" s="194"/>
      <c r="G121" s="194"/>
      <c r="H121" s="194"/>
      <c r="I121" s="194"/>
      <c r="J121" s="194"/>
      <c r="K121" s="194"/>
      <c r="L121" s="58"/>
    </row>
    <row r="122" spans="1:12" s="39" customFormat="1" ht="12.75" customHeight="1">
      <c r="A122" s="177" t="s">
        <v>304</v>
      </c>
      <c r="B122" s="179">
        <v>538</v>
      </c>
      <c r="C122" s="204">
        <v>143</v>
      </c>
      <c r="D122" s="204">
        <v>121</v>
      </c>
      <c r="E122" s="204">
        <v>67</v>
      </c>
      <c r="F122" s="204">
        <v>54</v>
      </c>
      <c r="G122" s="204">
        <v>58</v>
      </c>
      <c r="H122" s="204">
        <v>42</v>
      </c>
      <c r="I122" s="204">
        <v>38</v>
      </c>
      <c r="J122" s="204">
        <v>15</v>
      </c>
      <c r="K122" s="204">
        <v>0</v>
      </c>
      <c r="L122" s="58">
        <v>0</v>
      </c>
    </row>
    <row r="123" spans="1:12" s="39" customFormat="1" ht="12.75" customHeight="1">
      <c r="A123" s="177" t="s">
        <v>305</v>
      </c>
      <c r="B123" s="179">
        <v>265</v>
      </c>
      <c r="C123" s="204">
        <v>82</v>
      </c>
      <c r="D123" s="204">
        <v>58</v>
      </c>
      <c r="E123" s="204">
        <v>41</v>
      </c>
      <c r="F123" s="204">
        <v>28</v>
      </c>
      <c r="G123" s="204">
        <v>20</v>
      </c>
      <c r="H123" s="204">
        <v>17</v>
      </c>
      <c r="I123" s="204">
        <v>16</v>
      </c>
      <c r="J123" s="204">
        <v>3</v>
      </c>
      <c r="K123" s="204">
        <v>0</v>
      </c>
      <c r="L123" s="58">
        <v>0</v>
      </c>
    </row>
    <row r="124" spans="1:12" s="39" customFormat="1" ht="12.75" customHeight="1">
      <c r="A124" s="177" t="s">
        <v>306</v>
      </c>
      <c r="B124" s="179">
        <v>491</v>
      </c>
      <c r="C124" s="204">
        <v>131</v>
      </c>
      <c r="D124" s="204">
        <v>110</v>
      </c>
      <c r="E124" s="204">
        <v>79</v>
      </c>
      <c r="F124" s="204">
        <v>67</v>
      </c>
      <c r="G124" s="204">
        <v>40</v>
      </c>
      <c r="H124" s="204">
        <v>25</v>
      </c>
      <c r="I124" s="204">
        <v>25</v>
      </c>
      <c r="J124" s="204">
        <v>12</v>
      </c>
      <c r="K124" s="204">
        <v>2</v>
      </c>
      <c r="L124" s="58">
        <v>0</v>
      </c>
    </row>
    <row r="125" spans="1:12" ht="12.75" customHeight="1">
      <c r="A125" s="177" t="s">
        <v>307</v>
      </c>
      <c r="B125" s="179">
        <v>1079</v>
      </c>
      <c r="C125" s="204">
        <v>268</v>
      </c>
      <c r="D125" s="204">
        <v>251</v>
      </c>
      <c r="E125" s="204">
        <v>168</v>
      </c>
      <c r="F125" s="204">
        <v>146</v>
      </c>
      <c r="G125" s="204">
        <v>102</v>
      </c>
      <c r="H125" s="204">
        <v>63</v>
      </c>
      <c r="I125" s="204">
        <v>55</v>
      </c>
      <c r="J125" s="204">
        <v>22</v>
      </c>
      <c r="K125" s="204">
        <v>4</v>
      </c>
      <c r="L125" s="58">
        <v>0</v>
      </c>
    </row>
    <row r="126" spans="1:12" ht="12.75" customHeight="1">
      <c r="A126" s="177" t="s">
        <v>308</v>
      </c>
      <c r="B126" s="179">
        <v>1071</v>
      </c>
      <c r="C126" s="204">
        <v>275</v>
      </c>
      <c r="D126" s="204">
        <v>213</v>
      </c>
      <c r="E126" s="204">
        <v>169</v>
      </c>
      <c r="F126" s="204">
        <v>152</v>
      </c>
      <c r="G126" s="204">
        <v>98</v>
      </c>
      <c r="H126" s="204">
        <v>68</v>
      </c>
      <c r="I126" s="204">
        <v>57</v>
      </c>
      <c r="J126" s="204">
        <v>34</v>
      </c>
      <c r="K126" s="204">
        <v>5</v>
      </c>
      <c r="L126" s="58">
        <v>0</v>
      </c>
    </row>
    <row r="127" spans="1:12" ht="6" customHeight="1">
      <c r="A127" s="177"/>
      <c r="B127" s="59"/>
      <c r="C127" s="194"/>
      <c r="D127" s="194"/>
      <c r="E127" s="194"/>
      <c r="F127" s="194"/>
      <c r="G127" s="194"/>
      <c r="H127" s="194"/>
      <c r="I127" s="194"/>
      <c r="J127" s="194"/>
      <c r="K127" s="194"/>
      <c r="L127" s="58"/>
    </row>
    <row r="128" spans="1:12" ht="12.75" customHeight="1">
      <c r="A128" s="176" t="s">
        <v>309</v>
      </c>
      <c r="B128" s="55">
        <f>SUM(B130:B146)</f>
        <v>8991</v>
      </c>
      <c r="C128" s="188">
        <f>SUM(C130:C146)</f>
        <v>1940</v>
      </c>
      <c r="D128" s="188">
        <f>SUM(D130:D146)</f>
        <v>1504</v>
      </c>
      <c r="E128" s="188">
        <f aca="true" t="shared" si="11" ref="E128:L128">SUM(E130:E146)</f>
        <v>2128</v>
      </c>
      <c r="F128" s="188">
        <f t="shared" si="11"/>
        <v>1587</v>
      </c>
      <c r="G128" s="188">
        <f t="shared" si="11"/>
        <v>857</v>
      </c>
      <c r="H128" s="188">
        <f t="shared" si="11"/>
        <v>529</v>
      </c>
      <c r="I128" s="188">
        <f t="shared" si="11"/>
        <v>317</v>
      </c>
      <c r="J128" s="188">
        <f t="shared" si="11"/>
        <v>112</v>
      </c>
      <c r="K128" s="188">
        <f t="shared" si="11"/>
        <v>17</v>
      </c>
      <c r="L128" s="190">
        <f t="shared" si="11"/>
        <v>0</v>
      </c>
    </row>
    <row r="129" spans="1:12" ht="6" customHeight="1">
      <c r="A129" s="177"/>
      <c r="B129" s="59"/>
      <c r="C129" s="194"/>
      <c r="D129" s="194"/>
      <c r="E129" s="194"/>
      <c r="F129" s="194"/>
      <c r="G129" s="194"/>
      <c r="H129" s="194"/>
      <c r="I129" s="194"/>
      <c r="J129" s="194"/>
      <c r="K129" s="194"/>
      <c r="L129" s="58"/>
    </row>
    <row r="130" spans="1:12" ht="12.75" customHeight="1">
      <c r="A130" s="177" t="s">
        <v>310</v>
      </c>
      <c r="B130" s="179">
        <v>355</v>
      </c>
      <c r="C130" s="204">
        <v>98</v>
      </c>
      <c r="D130" s="204">
        <v>77</v>
      </c>
      <c r="E130" s="204">
        <v>63</v>
      </c>
      <c r="F130" s="204">
        <v>39</v>
      </c>
      <c r="G130" s="204">
        <v>27</v>
      </c>
      <c r="H130" s="204">
        <v>22</v>
      </c>
      <c r="I130" s="204">
        <v>22</v>
      </c>
      <c r="J130" s="204">
        <v>4</v>
      </c>
      <c r="K130" s="204">
        <v>3</v>
      </c>
      <c r="L130" s="58">
        <v>0</v>
      </c>
    </row>
    <row r="131" spans="1:12" ht="12.75" customHeight="1">
      <c r="A131" s="177" t="s">
        <v>311</v>
      </c>
      <c r="B131" s="179">
        <v>697</v>
      </c>
      <c r="C131" s="204">
        <v>160</v>
      </c>
      <c r="D131" s="204">
        <v>143</v>
      </c>
      <c r="E131" s="204">
        <v>167</v>
      </c>
      <c r="F131" s="204">
        <v>91</v>
      </c>
      <c r="G131" s="204">
        <v>47</v>
      </c>
      <c r="H131" s="204">
        <v>51</v>
      </c>
      <c r="I131" s="204">
        <v>25</v>
      </c>
      <c r="J131" s="204">
        <v>13</v>
      </c>
      <c r="K131" s="204">
        <v>0</v>
      </c>
      <c r="L131" s="58">
        <v>0</v>
      </c>
    </row>
    <row r="132" spans="1:12" ht="12.75" customHeight="1">
      <c r="A132" s="177" t="s">
        <v>312</v>
      </c>
      <c r="B132" s="179">
        <v>793</v>
      </c>
      <c r="C132" s="204">
        <v>169</v>
      </c>
      <c r="D132" s="204">
        <v>143</v>
      </c>
      <c r="E132" s="204">
        <v>226</v>
      </c>
      <c r="F132" s="204">
        <v>111</v>
      </c>
      <c r="G132" s="204">
        <v>72</v>
      </c>
      <c r="H132" s="204">
        <v>41</v>
      </c>
      <c r="I132" s="204">
        <v>23</v>
      </c>
      <c r="J132" s="204">
        <v>8</v>
      </c>
      <c r="K132" s="204">
        <v>0</v>
      </c>
      <c r="L132" s="58">
        <v>0</v>
      </c>
    </row>
    <row r="133" spans="1:12" ht="12.75" customHeight="1">
      <c r="A133" s="177" t="s">
        <v>313</v>
      </c>
      <c r="B133" s="179">
        <v>151</v>
      </c>
      <c r="C133" s="204">
        <v>35</v>
      </c>
      <c r="D133" s="204">
        <v>30</v>
      </c>
      <c r="E133" s="204">
        <v>24</v>
      </c>
      <c r="F133" s="204">
        <v>22</v>
      </c>
      <c r="G133" s="204">
        <v>10</v>
      </c>
      <c r="H133" s="204">
        <v>18</v>
      </c>
      <c r="I133" s="204">
        <v>7</v>
      </c>
      <c r="J133" s="204">
        <v>5</v>
      </c>
      <c r="K133" s="204">
        <v>0</v>
      </c>
      <c r="L133" s="58">
        <v>0</v>
      </c>
    </row>
    <row r="134" spans="1:12" ht="12.75" customHeight="1">
      <c r="A134" s="177" t="s">
        <v>314</v>
      </c>
      <c r="B134" s="179">
        <v>631</v>
      </c>
      <c r="C134" s="204">
        <v>132</v>
      </c>
      <c r="D134" s="204">
        <v>98</v>
      </c>
      <c r="E134" s="204">
        <v>185</v>
      </c>
      <c r="F134" s="204">
        <v>101</v>
      </c>
      <c r="G134" s="204">
        <v>51</v>
      </c>
      <c r="H134" s="204">
        <v>28</v>
      </c>
      <c r="I134" s="204">
        <v>29</v>
      </c>
      <c r="J134" s="204">
        <v>6</v>
      </c>
      <c r="K134" s="204">
        <v>1</v>
      </c>
      <c r="L134" s="58">
        <v>0</v>
      </c>
    </row>
    <row r="135" spans="1:12" ht="12.75" customHeight="1">
      <c r="A135" s="177" t="s">
        <v>315</v>
      </c>
      <c r="B135" s="179">
        <v>930</v>
      </c>
      <c r="C135" s="204">
        <v>226</v>
      </c>
      <c r="D135" s="204">
        <v>143</v>
      </c>
      <c r="E135" s="204">
        <v>238</v>
      </c>
      <c r="F135" s="204">
        <v>152</v>
      </c>
      <c r="G135" s="204">
        <v>91</v>
      </c>
      <c r="H135" s="204">
        <v>48</v>
      </c>
      <c r="I135" s="204">
        <v>25</v>
      </c>
      <c r="J135" s="204">
        <v>7</v>
      </c>
      <c r="K135" s="204">
        <v>0</v>
      </c>
      <c r="L135" s="58">
        <v>0</v>
      </c>
    </row>
    <row r="136" spans="1:12" ht="12.75" customHeight="1">
      <c r="A136" s="177" t="s">
        <v>316</v>
      </c>
      <c r="B136" s="179">
        <v>110</v>
      </c>
      <c r="C136" s="204">
        <v>33</v>
      </c>
      <c r="D136" s="204">
        <v>24</v>
      </c>
      <c r="E136" s="204">
        <v>17</v>
      </c>
      <c r="F136" s="204">
        <v>17</v>
      </c>
      <c r="G136" s="204">
        <v>6</v>
      </c>
      <c r="H136" s="204">
        <v>5</v>
      </c>
      <c r="I136" s="204">
        <v>8</v>
      </c>
      <c r="J136" s="204">
        <v>0</v>
      </c>
      <c r="K136" s="204">
        <v>0</v>
      </c>
      <c r="L136" s="58">
        <v>0</v>
      </c>
    </row>
    <row r="137" spans="1:12" ht="12.75" customHeight="1">
      <c r="A137" s="177" t="s">
        <v>317</v>
      </c>
      <c r="B137" s="179">
        <v>594</v>
      </c>
      <c r="C137" s="204">
        <v>133</v>
      </c>
      <c r="D137" s="204">
        <v>135</v>
      </c>
      <c r="E137" s="204">
        <v>126</v>
      </c>
      <c r="F137" s="204">
        <v>70</v>
      </c>
      <c r="G137" s="204">
        <v>49</v>
      </c>
      <c r="H137" s="204">
        <v>46</v>
      </c>
      <c r="I137" s="204">
        <v>25</v>
      </c>
      <c r="J137" s="204">
        <v>8</v>
      </c>
      <c r="K137" s="204">
        <v>2</v>
      </c>
      <c r="L137" s="58">
        <v>0</v>
      </c>
    </row>
    <row r="138" spans="1:12" ht="12.75" customHeight="1">
      <c r="A138" s="177" t="s">
        <v>318</v>
      </c>
      <c r="B138" s="179">
        <v>685</v>
      </c>
      <c r="C138" s="204">
        <v>142</v>
      </c>
      <c r="D138" s="204">
        <v>116</v>
      </c>
      <c r="E138" s="204">
        <v>193</v>
      </c>
      <c r="F138" s="204">
        <v>120</v>
      </c>
      <c r="G138" s="204">
        <v>52</v>
      </c>
      <c r="H138" s="204">
        <v>35</v>
      </c>
      <c r="I138" s="204">
        <v>19</v>
      </c>
      <c r="J138" s="204">
        <v>7</v>
      </c>
      <c r="K138" s="204">
        <v>1</v>
      </c>
      <c r="L138" s="58">
        <v>0</v>
      </c>
    </row>
    <row r="139" spans="1:12" ht="12.75" customHeight="1">
      <c r="A139" s="177" t="s">
        <v>319</v>
      </c>
      <c r="B139" s="179">
        <v>212</v>
      </c>
      <c r="C139" s="204">
        <v>64</v>
      </c>
      <c r="D139" s="204">
        <v>51</v>
      </c>
      <c r="E139" s="204">
        <v>31</v>
      </c>
      <c r="F139" s="204">
        <v>29</v>
      </c>
      <c r="G139" s="204">
        <v>15</v>
      </c>
      <c r="H139" s="204">
        <v>14</v>
      </c>
      <c r="I139" s="204">
        <v>4</v>
      </c>
      <c r="J139" s="204">
        <v>3</v>
      </c>
      <c r="K139" s="204">
        <v>1</v>
      </c>
      <c r="L139" s="58">
        <v>0</v>
      </c>
    </row>
    <row r="140" spans="1:12" ht="12.75" customHeight="1">
      <c r="A140" s="177" t="s">
        <v>320</v>
      </c>
      <c r="B140" s="179">
        <v>181</v>
      </c>
      <c r="C140" s="204">
        <v>51</v>
      </c>
      <c r="D140" s="204">
        <v>35</v>
      </c>
      <c r="E140" s="204">
        <v>34</v>
      </c>
      <c r="F140" s="204">
        <v>19</v>
      </c>
      <c r="G140" s="204">
        <v>17</v>
      </c>
      <c r="H140" s="204">
        <v>13</v>
      </c>
      <c r="I140" s="204">
        <v>7</v>
      </c>
      <c r="J140" s="204">
        <v>5</v>
      </c>
      <c r="K140" s="204">
        <v>0</v>
      </c>
      <c r="L140" s="58">
        <v>0</v>
      </c>
    </row>
    <row r="141" spans="1:12" ht="12.75" customHeight="1">
      <c r="A141" s="177" t="s">
        <v>321</v>
      </c>
      <c r="B141" s="179">
        <v>99</v>
      </c>
      <c r="C141" s="204">
        <v>35</v>
      </c>
      <c r="D141" s="204">
        <v>20</v>
      </c>
      <c r="E141" s="204">
        <v>15</v>
      </c>
      <c r="F141" s="204">
        <v>12</v>
      </c>
      <c r="G141" s="204">
        <v>11</v>
      </c>
      <c r="H141" s="204">
        <v>3</v>
      </c>
      <c r="I141" s="204">
        <v>3</v>
      </c>
      <c r="J141" s="204">
        <v>0</v>
      </c>
      <c r="K141" s="204">
        <v>0</v>
      </c>
      <c r="L141" s="58">
        <v>0</v>
      </c>
    </row>
    <row r="142" spans="1:12" ht="12.75" customHeight="1">
      <c r="A142" s="177" t="s">
        <v>322</v>
      </c>
      <c r="B142" s="179">
        <v>1351</v>
      </c>
      <c r="C142" s="204">
        <v>342</v>
      </c>
      <c r="D142" s="204">
        <v>245</v>
      </c>
      <c r="E142" s="204">
        <v>242</v>
      </c>
      <c r="F142" s="204">
        <v>203</v>
      </c>
      <c r="G142" s="204">
        <v>120</v>
      </c>
      <c r="H142" s="204">
        <v>104</v>
      </c>
      <c r="I142" s="204">
        <v>64</v>
      </c>
      <c r="J142" s="204">
        <v>26</v>
      </c>
      <c r="K142" s="204">
        <v>5</v>
      </c>
      <c r="L142" s="58">
        <v>0</v>
      </c>
    </row>
    <row r="143" spans="1:12" ht="12.75" customHeight="1">
      <c r="A143" s="177" t="s">
        <v>323</v>
      </c>
      <c r="B143" s="179">
        <v>264</v>
      </c>
      <c r="C143" s="204">
        <v>76</v>
      </c>
      <c r="D143" s="204">
        <v>57</v>
      </c>
      <c r="E143" s="204">
        <v>41</v>
      </c>
      <c r="F143" s="204">
        <v>30</v>
      </c>
      <c r="G143" s="204">
        <v>17</v>
      </c>
      <c r="H143" s="204">
        <v>20</v>
      </c>
      <c r="I143" s="204">
        <v>17</v>
      </c>
      <c r="J143" s="204">
        <v>6</v>
      </c>
      <c r="K143" s="204">
        <v>0</v>
      </c>
      <c r="L143" s="58">
        <v>0</v>
      </c>
    </row>
    <row r="144" spans="1:12" ht="12.75" customHeight="1">
      <c r="A144" s="177" t="s">
        <v>324</v>
      </c>
      <c r="B144" s="179">
        <v>601</v>
      </c>
      <c r="C144" s="204">
        <v>166</v>
      </c>
      <c r="D144" s="204">
        <v>93</v>
      </c>
      <c r="E144" s="204">
        <v>110</v>
      </c>
      <c r="F144" s="204">
        <v>100</v>
      </c>
      <c r="G144" s="204">
        <v>55</v>
      </c>
      <c r="H144" s="204">
        <v>40</v>
      </c>
      <c r="I144" s="204">
        <v>26</v>
      </c>
      <c r="J144" s="204">
        <v>8</v>
      </c>
      <c r="K144" s="204">
        <v>3</v>
      </c>
      <c r="L144" s="58">
        <v>0</v>
      </c>
    </row>
    <row r="145" spans="1:12" ht="12.75" customHeight="1">
      <c r="A145" s="177" t="s">
        <v>325</v>
      </c>
      <c r="B145" s="179">
        <v>151</v>
      </c>
      <c r="C145" s="204">
        <v>37</v>
      </c>
      <c r="D145" s="204">
        <v>43</v>
      </c>
      <c r="E145" s="204">
        <v>32</v>
      </c>
      <c r="F145" s="204">
        <v>11</v>
      </c>
      <c r="G145" s="204">
        <v>7</v>
      </c>
      <c r="H145" s="204">
        <v>10</v>
      </c>
      <c r="I145" s="204">
        <v>7</v>
      </c>
      <c r="J145" s="204">
        <v>4</v>
      </c>
      <c r="K145" s="204">
        <v>0</v>
      </c>
      <c r="L145" s="58">
        <v>0</v>
      </c>
    </row>
    <row r="146" spans="1:12" ht="12.75" customHeight="1">
      <c r="A146" s="177" t="s">
        <v>326</v>
      </c>
      <c r="B146" s="59">
        <v>1186</v>
      </c>
      <c r="C146" s="194">
        <v>41</v>
      </c>
      <c r="D146" s="194">
        <v>51</v>
      </c>
      <c r="E146" s="194">
        <v>384</v>
      </c>
      <c r="F146" s="194">
        <v>460</v>
      </c>
      <c r="G146" s="194">
        <v>210</v>
      </c>
      <c r="H146" s="194">
        <v>31</v>
      </c>
      <c r="I146" s="194">
        <v>6</v>
      </c>
      <c r="J146" s="194">
        <v>2</v>
      </c>
      <c r="K146" s="194">
        <v>1</v>
      </c>
      <c r="L146" s="58">
        <v>0</v>
      </c>
    </row>
    <row r="147" spans="1:12" ht="6" customHeight="1">
      <c r="A147" s="178"/>
      <c r="B147" s="171"/>
      <c r="C147" s="187"/>
      <c r="D147" s="187"/>
      <c r="E147" s="187"/>
      <c r="F147" s="187"/>
      <c r="G147" s="187"/>
      <c r="H147" s="187"/>
      <c r="I147" s="187"/>
      <c r="J147" s="187"/>
      <c r="K147" s="187"/>
      <c r="L147" s="172"/>
    </row>
    <row r="148" spans="1:12" ht="12.75" customHeight="1">
      <c r="A148" s="88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</row>
    <row r="149" spans="1:12" ht="12.75" customHeight="1">
      <c r="A149" s="88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</row>
    <row r="150" spans="1:12" ht="12.75" customHeight="1">
      <c r="A150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</row>
    <row r="151" spans="1:12" ht="12.75" customHeight="1">
      <c r="A151" s="19" t="s">
        <v>329</v>
      </c>
      <c r="B151" s="173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</row>
    <row r="152" spans="1:12" ht="12.75" customHeight="1">
      <c r="A152" s="141" t="s">
        <v>2</v>
      </c>
      <c r="B152" s="173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</row>
    <row r="153" spans="1:12" ht="12.75" customHeight="1">
      <c r="A153" s="155" t="s">
        <v>258</v>
      </c>
      <c r="B153" s="470" t="s">
        <v>330</v>
      </c>
      <c r="C153" s="166"/>
      <c r="D153" s="166"/>
      <c r="E153" s="166"/>
      <c r="F153" s="166"/>
      <c r="G153" s="166"/>
      <c r="H153" s="166"/>
      <c r="I153" s="166"/>
      <c r="J153" s="166"/>
      <c r="K153" s="166"/>
      <c r="L153" s="167"/>
    </row>
    <row r="154" spans="1:12" ht="12.75" customHeight="1">
      <c r="A154" s="193" t="s">
        <v>260</v>
      </c>
      <c r="B154" s="169" t="s">
        <v>261</v>
      </c>
      <c r="C154" s="182" t="s">
        <v>262</v>
      </c>
      <c r="D154" s="189" t="s">
        <v>263</v>
      </c>
      <c r="E154" s="189" t="s">
        <v>264</v>
      </c>
      <c r="F154" s="189" t="s">
        <v>265</v>
      </c>
      <c r="G154" s="189" t="s">
        <v>266</v>
      </c>
      <c r="H154" s="189" t="s">
        <v>267</v>
      </c>
      <c r="I154" s="189" t="s">
        <v>268</v>
      </c>
      <c r="J154" s="189" t="s">
        <v>269</v>
      </c>
      <c r="K154" s="189" t="s">
        <v>270</v>
      </c>
      <c r="L154" s="170" t="s">
        <v>271</v>
      </c>
    </row>
    <row r="155" spans="1:12" ht="3.75" customHeight="1">
      <c r="A155" s="156"/>
      <c r="B155" s="203"/>
      <c r="C155" s="196"/>
      <c r="D155" s="197"/>
      <c r="E155" s="197"/>
      <c r="F155" s="197"/>
      <c r="G155" s="197"/>
      <c r="H155" s="197"/>
      <c r="I155" s="197"/>
      <c r="J155" s="197"/>
      <c r="K155" s="197"/>
      <c r="L155" s="198"/>
    </row>
    <row r="156" spans="1:12" ht="12.75" customHeight="1">
      <c r="A156" s="175" t="s">
        <v>272</v>
      </c>
      <c r="B156" s="55"/>
      <c r="C156" s="188"/>
      <c r="D156" s="188"/>
      <c r="E156" s="188"/>
      <c r="F156" s="188"/>
      <c r="G156" s="188"/>
      <c r="H156" s="188"/>
      <c r="I156" s="188"/>
      <c r="J156" s="188"/>
      <c r="K156" s="188"/>
      <c r="L156" s="54"/>
    </row>
    <row r="157" spans="1:12" ht="12.75" customHeight="1">
      <c r="A157" s="176" t="s">
        <v>5</v>
      </c>
      <c r="B157" s="55">
        <f aca="true" t="shared" si="12" ref="B157:L157">SUM(B159,B175,B185,B196,B204)</f>
        <v>105691</v>
      </c>
      <c r="C157" s="188">
        <f t="shared" si="12"/>
        <v>24146</v>
      </c>
      <c r="D157" s="188">
        <f t="shared" si="12"/>
        <v>21716</v>
      </c>
      <c r="E157" s="188">
        <f t="shared" si="12"/>
        <v>18920</v>
      </c>
      <c r="F157" s="188">
        <f t="shared" si="12"/>
        <v>16395</v>
      </c>
      <c r="G157" s="188">
        <f t="shared" si="12"/>
        <v>10863</v>
      </c>
      <c r="H157" s="188">
        <f t="shared" si="12"/>
        <v>6967</v>
      </c>
      <c r="I157" s="188">
        <f t="shared" si="12"/>
        <v>4125</v>
      </c>
      <c r="J157" s="188">
        <f t="shared" si="12"/>
        <v>1900</v>
      </c>
      <c r="K157" s="188">
        <f t="shared" si="12"/>
        <v>603</v>
      </c>
      <c r="L157" s="54">
        <f t="shared" si="12"/>
        <v>56</v>
      </c>
    </row>
    <row r="158" spans="1:12" ht="3.75" customHeight="1">
      <c r="A158" s="177"/>
      <c r="B158" s="55"/>
      <c r="C158" s="188"/>
      <c r="D158" s="188"/>
      <c r="E158" s="188"/>
      <c r="F158" s="188"/>
      <c r="G158" s="188"/>
      <c r="H158" s="188"/>
      <c r="I158" s="188"/>
      <c r="J158" s="188"/>
      <c r="K158" s="188"/>
      <c r="L158" s="54"/>
    </row>
    <row r="159" spans="1:12" ht="12.75" customHeight="1">
      <c r="A159" s="176" t="s">
        <v>273</v>
      </c>
      <c r="B159" s="55">
        <f>SUM(B161:B173)</f>
        <v>79537</v>
      </c>
      <c r="C159" s="188">
        <f>SUM(C161:C173)</f>
        <v>17334</v>
      </c>
      <c r="D159" s="188">
        <f>SUM(D161:D173)</f>
        <v>16027</v>
      </c>
      <c r="E159" s="188">
        <f aca="true" t="shared" si="13" ref="E159:K159">SUM(E161:E173)</f>
        <v>14463</v>
      </c>
      <c r="F159" s="188">
        <f t="shared" si="13"/>
        <v>12781</v>
      </c>
      <c r="G159" s="188">
        <f t="shared" si="13"/>
        <v>8661</v>
      </c>
      <c r="H159" s="188">
        <f t="shared" si="13"/>
        <v>5293</v>
      </c>
      <c r="I159" s="188">
        <f t="shared" si="13"/>
        <v>3080</v>
      </c>
      <c r="J159" s="188">
        <f t="shared" si="13"/>
        <v>1376</v>
      </c>
      <c r="K159" s="188">
        <f t="shared" si="13"/>
        <v>470</v>
      </c>
      <c r="L159" s="190">
        <f>SUM(L161:L173)</f>
        <v>52</v>
      </c>
    </row>
    <row r="160" spans="1:12" ht="3.75" customHeight="1">
      <c r="A160" s="177"/>
      <c r="B160" s="59"/>
      <c r="C160" s="194"/>
      <c r="D160" s="194"/>
      <c r="E160" s="194"/>
      <c r="F160" s="194"/>
      <c r="G160" s="194"/>
      <c r="H160" s="194"/>
      <c r="I160" s="194"/>
      <c r="J160" s="194"/>
      <c r="K160" s="194"/>
      <c r="L160" s="58"/>
    </row>
    <row r="161" spans="1:12" ht="12.75" customHeight="1">
      <c r="A161" s="177" t="s">
        <v>274</v>
      </c>
      <c r="B161" s="179">
        <v>4342</v>
      </c>
      <c r="C161" s="204">
        <v>900</v>
      </c>
      <c r="D161" s="204">
        <v>861</v>
      </c>
      <c r="E161" s="204">
        <v>743</v>
      </c>
      <c r="F161" s="204">
        <v>721</v>
      </c>
      <c r="G161" s="204">
        <v>559</v>
      </c>
      <c r="H161" s="204">
        <v>290</v>
      </c>
      <c r="I161" s="204">
        <v>161</v>
      </c>
      <c r="J161" s="204">
        <v>79</v>
      </c>
      <c r="K161" s="204">
        <v>23</v>
      </c>
      <c r="L161" s="180">
        <v>5</v>
      </c>
    </row>
    <row r="162" spans="1:12" s="39" customFormat="1" ht="12.75" customHeight="1">
      <c r="A162" s="177" t="s">
        <v>275</v>
      </c>
      <c r="B162" s="179">
        <v>12661</v>
      </c>
      <c r="C162" s="204">
        <v>2741</v>
      </c>
      <c r="D162" s="204">
        <v>2822</v>
      </c>
      <c r="E162" s="204">
        <v>2354</v>
      </c>
      <c r="F162" s="204">
        <v>1893</v>
      </c>
      <c r="G162" s="204">
        <v>1360</v>
      </c>
      <c r="H162" s="204">
        <v>814</v>
      </c>
      <c r="I162" s="204">
        <v>448</v>
      </c>
      <c r="J162" s="204">
        <v>178</v>
      </c>
      <c r="K162" s="204">
        <v>48</v>
      </c>
      <c r="L162" s="180">
        <v>3</v>
      </c>
    </row>
    <row r="163" spans="1:12" s="39" customFormat="1" ht="12.75" customHeight="1">
      <c r="A163" s="177" t="s">
        <v>276</v>
      </c>
      <c r="B163" s="179">
        <v>3335</v>
      </c>
      <c r="C163" s="204">
        <v>775</v>
      </c>
      <c r="D163" s="204">
        <v>725</v>
      </c>
      <c r="E163" s="204">
        <v>628</v>
      </c>
      <c r="F163" s="204">
        <v>533</v>
      </c>
      <c r="G163" s="204">
        <v>310</v>
      </c>
      <c r="H163" s="204">
        <v>199</v>
      </c>
      <c r="I163" s="204">
        <v>109</v>
      </c>
      <c r="J163" s="204">
        <v>42</v>
      </c>
      <c r="K163" s="204">
        <v>14</v>
      </c>
      <c r="L163" s="180">
        <v>0</v>
      </c>
    </row>
    <row r="164" spans="1:12" s="39" customFormat="1" ht="12.75" customHeight="1">
      <c r="A164" s="177" t="s">
        <v>277</v>
      </c>
      <c r="B164" s="179">
        <v>5740</v>
      </c>
      <c r="C164" s="204">
        <v>1271</v>
      </c>
      <c r="D164" s="204">
        <v>1113</v>
      </c>
      <c r="E164" s="204">
        <v>1072</v>
      </c>
      <c r="F164" s="204">
        <v>977</v>
      </c>
      <c r="G164" s="204">
        <v>652</v>
      </c>
      <c r="H164" s="204">
        <v>384</v>
      </c>
      <c r="I164" s="204">
        <v>184</v>
      </c>
      <c r="J164" s="204">
        <v>61</v>
      </c>
      <c r="K164" s="204">
        <v>25</v>
      </c>
      <c r="L164" s="180">
        <v>1</v>
      </c>
    </row>
    <row r="165" spans="1:12" ht="12.75" customHeight="1">
      <c r="A165" s="177" t="s">
        <v>278</v>
      </c>
      <c r="B165" s="179">
        <v>5721</v>
      </c>
      <c r="C165" s="204">
        <v>1307</v>
      </c>
      <c r="D165" s="204">
        <v>1163</v>
      </c>
      <c r="E165" s="204">
        <v>1070</v>
      </c>
      <c r="F165" s="204">
        <v>888</v>
      </c>
      <c r="G165" s="204">
        <v>551</v>
      </c>
      <c r="H165" s="204">
        <v>362</v>
      </c>
      <c r="I165" s="204">
        <v>232</v>
      </c>
      <c r="J165" s="204">
        <v>102</v>
      </c>
      <c r="K165" s="204">
        <v>45</v>
      </c>
      <c r="L165" s="180">
        <v>1</v>
      </c>
    </row>
    <row r="166" spans="1:12" ht="12.75" customHeight="1">
      <c r="A166" s="177" t="s">
        <v>279</v>
      </c>
      <c r="B166" s="179">
        <v>5141</v>
      </c>
      <c r="C166" s="204">
        <v>1200</v>
      </c>
      <c r="D166" s="204">
        <v>1056</v>
      </c>
      <c r="E166" s="204">
        <v>952</v>
      </c>
      <c r="F166" s="204">
        <v>790</v>
      </c>
      <c r="G166" s="204">
        <v>527</v>
      </c>
      <c r="H166" s="204">
        <v>306</v>
      </c>
      <c r="I166" s="204">
        <v>197</v>
      </c>
      <c r="J166" s="204">
        <v>76</v>
      </c>
      <c r="K166" s="204">
        <v>34</v>
      </c>
      <c r="L166" s="180">
        <v>3</v>
      </c>
    </row>
    <row r="167" spans="1:12" ht="12.75" customHeight="1">
      <c r="A167" s="177" t="s">
        <v>280</v>
      </c>
      <c r="B167" s="179">
        <v>3892</v>
      </c>
      <c r="C167" s="204">
        <v>998</v>
      </c>
      <c r="D167" s="204">
        <v>784</v>
      </c>
      <c r="E167" s="204">
        <v>681</v>
      </c>
      <c r="F167" s="204">
        <v>600</v>
      </c>
      <c r="G167" s="204">
        <v>322</v>
      </c>
      <c r="H167" s="204">
        <v>267</v>
      </c>
      <c r="I167" s="204">
        <v>157</v>
      </c>
      <c r="J167" s="204">
        <v>68</v>
      </c>
      <c r="K167" s="204">
        <v>14</v>
      </c>
      <c r="L167" s="180">
        <v>1</v>
      </c>
    </row>
    <row r="168" spans="1:12" ht="12.75" customHeight="1">
      <c r="A168" s="177" t="s">
        <v>281</v>
      </c>
      <c r="B168" s="179">
        <v>12647</v>
      </c>
      <c r="C168" s="204">
        <v>2448</v>
      </c>
      <c r="D168" s="204">
        <v>2439</v>
      </c>
      <c r="E168" s="204">
        <v>2400</v>
      </c>
      <c r="F168" s="204">
        <v>2060</v>
      </c>
      <c r="G168" s="204">
        <v>1391</v>
      </c>
      <c r="H168" s="204">
        <v>877</v>
      </c>
      <c r="I168" s="204">
        <v>541</v>
      </c>
      <c r="J168" s="204">
        <v>337</v>
      </c>
      <c r="K168" s="204">
        <v>136</v>
      </c>
      <c r="L168" s="180">
        <v>18</v>
      </c>
    </row>
    <row r="169" spans="1:12" ht="12.75" customHeight="1">
      <c r="A169" s="177" t="s">
        <v>282</v>
      </c>
      <c r="B169" s="179">
        <v>6883</v>
      </c>
      <c r="C169" s="204">
        <v>1347</v>
      </c>
      <c r="D169" s="204">
        <v>1325</v>
      </c>
      <c r="E169" s="204">
        <v>1198</v>
      </c>
      <c r="F169" s="204">
        <v>1097</v>
      </c>
      <c r="G169" s="204">
        <v>888</v>
      </c>
      <c r="H169" s="204">
        <v>530</v>
      </c>
      <c r="I169" s="204">
        <v>296</v>
      </c>
      <c r="J169" s="204">
        <v>145</v>
      </c>
      <c r="K169" s="204">
        <v>49</v>
      </c>
      <c r="L169" s="180">
        <v>8</v>
      </c>
    </row>
    <row r="170" spans="1:12" ht="12.75" customHeight="1">
      <c r="A170" s="177" t="s">
        <v>283</v>
      </c>
      <c r="B170" s="179">
        <v>9625</v>
      </c>
      <c r="C170" s="204">
        <v>2083</v>
      </c>
      <c r="D170" s="204">
        <v>1772</v>
      </c>
      <c r="E170" s="204">
        <v>1634</v>
      </c>
      <c r="F170" s="204">
        <v>1778</v>
      </c>
      <c r="G170" s="204">
        <v>1207</v>
      </c>
      <c r="H170" s="204">
        <v>652</v>
      </c>
      <c r="I170" s="204">
        <v>325</v>
      </c>
      <c r="J170" s="204">
        <v>130</v>
      </c>
      <c r="K170" s="204">
        <v>37</v>
      </c>
      <c r="L170" s="180">
        <v>7</v>
      </c>
    </row>
    <row r="171" spans="1:12" ht="12.75" customHeight="1">
      <c r="A171" s="177" t="s">
        <v>284</v>
      </c>
      <c r="B171" s="179">
        <v>4130</v>
      </c>
      <c r="C171" s="204">
        <v>929</v>
      </c>
      <c r="D171" s="204">
        <v>840</v>
      </c>
      <c r="E171" s="204">
        <v>738</v>
      </c>
      <c r="F171" s="204">
        <v>637</v>
      </c>
      <c r="G171" s="204">
        <v>416</v>
      </c>
      <c r="H171" s="204">
        <v>278</v>
      </c>
      <c r="I171" s="204">
        <v>195</v>
      </c>
      <c r="J171" s="204">
        <v>73</v>
      </c>
      <c r="K171" s="204">
        <v>23</v>
      </c>
      <c r="L171" s="180">
        <v>1</v>
      </c>
    </row>
    <row r="172" spans="1:12" ht="12.75" customHeight="1">
      <c r="A172" s="177" t="s">
        <v>285</v>
      </c>
      <c r="B172" s="179">
        <v>2427</v>
      </c>
      <c r="C172" s="204">
        <v>593</v>
      </c>
      <c r="D172" s="204">
        <v>512</v>
      </c>
      <c r="E172" s="204">
        <v>432</v>
      </c>
      <c r="F172" s="204">
        <v>364</v>
      </c>
      <c r="G172" s="204">
        <v>205</v>
      </c>
      <c r="H172" s="204">
        <v>161</v>
      </c>
      <c r="I172" s="204">
        <v>112</v>
      </c>
      <c r="J172" s="204">
        <v>38</v>
      </c>
      <c r="K172" s="204">
        <v>10</v>
      </c>
      <c r="L172" s="180">
        <v>0</v>
      </c>
    </row>
    <row r="173" spans="1:12" ht="12.75" customHeight="1">
      <c r="A173" s="177" t="s">
        <v>287</v>
      </c>
      <c r="B173" s="179">
        <v>2993</v>
      </c>
      <c r="C173" s="204">
        <v>742</v>
      </c>
      <c r="D173" s="204">
        <v>615</v>
      </c>
      <c r="E173" s="204">
        <v>561</v>
      </c>
      <c r="F173" s="204">
        <v>443</v>
      </c>
      <c r="G173" s="204">
        <v>273</v>
      </c>
      <c r="H173" s="204">
        <v>173</v>
      </c>
      <c r="I173" s="204">
        <v>123</v>
      </c>
      <c r="J173" s="204">
        <v>47</v>
      </c>
      <c r="K173" s="204">
        <v>12</v>
      </c>
      <c r="L173" s="180">
        <v>4</v>
      </c>
    </row>
    <row r="174" spans="1:12" ht="6" customHeight="1">
      <c r="A174" s="177"/>
      <c r="B174" s="59"/>
      <c r="C174" s="194"/>
      <c r="D174" s="194"/>
      <c r="E174" s="194"/>
      <c r="F174" s="194"/>
      <c r="G174" s="194"/>
      <c r="H174" s="194"/>
      <c r="I174" s="194"/>
      <c r="J174" s="194"/>
      <c r="K174" s="194"/>
      <c r="L174" s="58"/>
    </row>
    <row r="175" spans="1:12" ht="12.75" customHeight="1">
      <c r="A175" s="176" t="s">
        <v>288</v>
      </c>
      <c r="B175" s="55">
        <f>SUM(B177:B183)</f>
        <v>12879</v>
      </c>
      <c r="C175" s="188">
        <f>SUM(C177:C183)</f>
        <v>3155</v>
      </c>
      <c r="D175" s="188">
        <f>SUM(D177:D183)</f>
        <v>2789</v>
      </c>
      <c r="E175" s="188">
        <f aca="true" t="shared" si="14" ref="E175:L175">SUM(E177:E183)</f>
        <v>2202</v>
      </c>
      <c r="F175" s="188">
        <f t="shared" si="14"/>
        <v>1818</v>
      </c>
      <c r="G175" s="188">
        <f t="shared" si="14"/>
        <v>1130</v>
      </c>
      <c r="H175" s="188">
        <f t="shared" si="14"/>
        <v>884</v>
      </c>
      <c r="I175" s="188">
        <f t="shared" si="14"/>
        <v>527</v>
      </c>
      <c r="J175" s="188">
        <f t="shared" si="14"/>
        <v>286</v>
      </c>
      <c r="K175" s="188">
        <f t="shared" si="14"/>
        <v>85</v>
      </c>
      <c r="L175" s="190">
        <f t="shared" si="14"/>
        <v>3</v>
      </c>
    </row>
    <row r="176" spans="1:12" ht="2.25" customHeight="1">
      <c r="A176" s="177"/>
      <c r="B176" s="59"/>
      <c r="C176" s="194"/>
      <c r="D176" s="194"/>
      <c r="E176" s="194"/>
      <c r="F176" s="194"/>
      <c r="G176" s="194"/>
      <c r="H176" s="194"/>
      <c r="I176" s="194"/>
      <c r="J176" s="194"/>
      <c r="K176" s="194"/>
      <c r="L176" s="58"/>
    </row>
    <row r="177" spans="1:12" ht="12.75" customHeight="1">
      <c r="A177" s="177" t="s">
        <v>289</v>
      </c>
      <c r="B177" s="179">
        <v>2798</v>
      </c>
      <c r="C177" s="204">
        <v>733</v>
      </c>
      <c r="D177" s="204">
        <v>532</v>
      </c>
      <c r="E177" s="204">
        <v>530</v>
      </c>
      <c r="F177" s="204">
        <v>439</v>
      </c>
      <c r="G177" s="204">
        <v>228</v>
      </c>
      <c r="H177" s="204">
        <v>186</v>
      </c>
      <c r="I177" s="204">
        <v>90</v>
      </c>
      <c r="J177" s="204">
        <v>41</v>
      </c>
      <c r="K177" s="204">
        <v>18</v>
      </c>
      <c r="L177" s="180">
        <v>1</v>
      </c>
    </row>
    <row r="178" spans="1:12" ht="12.75" customHeight="1">
      <c r="A178" s="177" t="s">
        <v>290</v>
      </c>
      <c r="B178" s="179">
        <v>2536</v>
      </c>
      <c r="C178" s="204">
        <v>606</v>
      </c>
      <c r="D178" s="204">
        <v>554</v>
      </c>
      <c r="E178" s="204">
        <v>449</v>
      </c>
      <c r="F178" s="204">
        <v>352</v>
      </c>
      <c r="G178" s="204">
        <v>216</v>
      </c>
      <c r="H178" s="204">
        <v>165</v>
      </c>
      <c r="I178" s="204">
        <v>110</v>
      </c>
      <c r="J178" s="204">
        <v>66</v>
      </c>
      <c r="K178" s="204">
        <v>18</v>
      </c>
      <c r="L178" s="180">
        <v>0</v>
      </c>
    </row>
    <row r="179" spans="1:12" ht="12.75" customHeight="1">
      <c r="A179" s="177" t="s">
        <v>291</v>
      </c>
      <c r="B179" s="179">
        <v>540</v>
      </c>
      <c r="C179" s="204">
        <v>152</v>
      </c>
      <c r="D179" s="204">
        <v>127</v>
      </c>
      <c r="E179" s="204">
        <v>81</v>
      </c>
      <c r="F179" s="204">
        <v>63</v>
      </c>
      <c r="G179" s="204">
        <v>42</v>
      </c>
      <c r="H179" s="204">
        <v>37</v>
      </c>
      <c r="I179" s="204">
        <v>18</v>
      </c>
      <c r="J179" s="204">
        <v>17</v>
      </c>
      <c r="K179" s="204">
        <v>3</v>
      </c>
      <c r="L179" s="180">
        <v>0</v>
      </c>
    </row>
    <row r="180" spans="1:12" ht="12.75" customHeight="1">
      <c r="A180" s="177" t="s">
        <v>292</v>
      </c>
      <c r="B180" s="179">
        <v>2129</v>
      </c>
      <c r="C180" s="204">
        <v>518</v>
      </c>
      <c r="D180" s="204">
        <v>484</v>
      </c>
      <c r="E180" s="204">
        <v>359</v>
      </c>
      <c r="F180" s="204">
        <v>253</v>
      </c>
      <c r="G180" s="204">
        <v>173</v>
      </c>
      <c r="H180" s="204">
        <v>150</v>
      </c>
      <c r="I180" s="204">
        <v>115</v>
      </c>
      <c r="J180" s="204">
        <v>58</v>
      </c>
      <c r="K180" s="204">
        <v>18</v>
      </c>
      <c r="L180" s="180">
        <v>1</v>
      </c>
    </row>
    <row r="181" spans="1:12" ht="12.75" customHeight="1">
      <c r="A181" s="177" t="s">
        <v>293</v>
      </c>
      <c r="B181" s="179">
        <v>1720</v>
      </c>
      <c r="C181" s="204">
        <v>410</v>
      </c>
      <c r="D181" s="204">
        <v>406</v>
      </c>
      <c r="E181" s="204">
        <v>280</v>
      </c>
      <c r="F181" s="204">
        <v>232</v>
      </c>
      <c r="G181" s="204">
        <v>162</v>
      </c>
      <c r="H181" s="204">
        <v>124</v>
      </c>
      <c r="I181" s="204">
        <v>65</v>
      </c>
      <c r="J181" s="204">
        <v>31</v>
      </c>
      <c r="K181" s="204">
        <v>9</v>
      </c>
      <c r="L181" s="180">
        <v>1</v>
      </c>
    </row>
    <row r="182" spans="1:12" ht="12.75" customHeight="1">
      <c r="A182" s="177" t="s">
        <v>294</v>
      </c>
      <c r="B182" s="179">
        <v>1469</v>
      </c>
      <c r="C182" s="204">
        <v>407</v>
      </c>
      <c r="D182" s="204">
        <v>309</v>
      </c>
      <c r="E182" s="204">
        <v>240</v>
      </c>
      <c r="F182" s="204">
        <v>200</v>
      </c>
      <c r="G182" s="204">
        <v>117</v>
      </c>
      <c r="H182" s="204">
        <v>95</v>
      </c>
      <c r="I182" s="204">
        <v>56</v>
      </c>
      <c r="J182" s="204">
        <v>38</v>
      </c>
      <c r="K182" s="204">
        <v>7</v>
      </c>
      <c r="L182" s="180">
        <v>0</v>
      </c>
    </row>
    <row r="183" spans="1:12" ht="12.75" customHeight="1">
      <c r="A183" s="177" t="s">
        <v>295</v>
      </c>
      <c r="B183" s="179">
        <v>1687</v>
      </c>
      <c r="C183" s="204">
        <v>329</v>
      </c>
      <c r="D183" s="204">
        <v>377</v>
      </c>
      <c r="E183" s="204">
        <v>263</v>
      </c>
      <c r="F183" s="204">
        <v>279</v>
      </c>
      <c r="G183" s="204">
        <v>192</v>
      </c>
      <c r="H183" s="204">
        <v>127</v>
      </c>
      <c r="I183" s="204">
        <v>73</v>
      </c>
      <c r="J183" s="204">
        <v>35</v>
      </c>
      <c r="K183" s="204">
        <v>12</v>
      </c>
      <c r="L183" s="180">
        <v>0</v>
      </c>
    </row>
    <row r="184" spans="1:12" ht="4.5" customHeight="1">
      <c r="A184" s="177"/>
      <c r="B184" s="59"/>
      <c r="C184" s="194"/>
      <c r="D184" s="194"/>
      <c r="E184" s="194"/>
      <c r="F184" s="194"/>
      <c r="G184" s="194"/>
      <c r="H184" s="194"/>
      <c r="I184" s="194"/>
      <c r="J184" s="194"/>
      <c r="K184" s="194"/>
      <c r="L184" s="58"/>
    </row>
    <row r="185" spans="1:12" ht="12.75" customHeight="1">
      <c r="A185" s="176" t="s">
        <v>296</v>
      </c>
      <c r="B185" s="55">
        <f>SUM(B187:B192)</f>
        <v>3777</v>
      </c>
      <c r="C185" s="188">
        <f>SUM(C187:C192)</f>
        <v>1064</v>
      </c>
      <c r="D185" s="188">
        <f>SUM(D187:D192)</f>
        <v>929</v>
      </c>
      <c r="E185" s="188">
        <f aca="true" t="shared" si="15" ref="E185:L185">SUM(E187:E192)</f>
        <v>538</v>
      </c>
      <c r="F185" s="188">
        <f t="shared" si="15"/>
        <v>521</v>
      </c>
      <c r="G185" s="188">
        <f t="shared" si="15"/>
        <v>317</v>
      </c>
      <c r="H185" s="188">
        <f t="shared" si="15"/>
        <v>200</v>
      </c>
      <c r="I185" s="188">
        <f t="shared" si="15"/>
        <v>138</v>
      </c>
      <c r="J185" s="188">
        <f t="shared" si="15"/>
        <v>62</v>
      </c>
      <c r="K185" s="188">
        <f t="shared" si="15"/>
        <v>8</v>
      </c>
      <c r="L185" s="190">
        <f t="shared" si="15"/>
        <v>0</v>
      </c>
    </row>
    <row r="186" spans="1:12" ht="3" customHeight="1">
      <c r="A186" s="177"/>
      <c r="B186" s="59"/>
      <c r="C186" s="194"/>
      <c r="D186" s="194"/>
      <c r="E186" s="194"/>
      <c r="F186" s="194"/>
      <c r="G186" s="194"/>
      <c r="H186" s="194"/>
      <c r="I186" s="194"/>
      <c r="J186" s="194"/>
      <c r="K186" s="194"/>
      <c r="L186" s="58"/>
    </row>
    <row r="187" spans="1:12" ht="12.75" customHeight="1">
      <c r="A187" s="177" t="s">
        <v>297</v>
      </c>
      <c r="B187" s="179">
        <v>306</v>
      </c>
      <c r="C187" s="204">
        <v>98</v>
      </c>
      <c r="D187" s="204">
        <v>69</v>
      </c>
      <c r="E187" s="204">
        <v>47</v>
      </c>
      <c r="F187" s="204">
        <v>39</v>
      </c>
      <c r="G187" s="204">
        <v>19</v>
      </c>
      <c r="H187" s="204">
        <v>21</v>
      </c>
      <c r="I187" s="204">
        <v>7</v>
      </c>
      <c r="J187" s="204">
        <v>5</v>
      </c>
      <c r="K187" s="204">
        <v>1</v>
      </c>
      <c r="L187" s="58">
        <v>0</v>
      </c>
    </row>
    <row r="188" spans="1:12" ht="12.75" customHeight="1">
      <c r="A188" s="177" t="s">
        <v>298</v>
      </c>
      <c r="B188" s="179">
        <v>844</v>
      </c>
      <c r="C188" s="204">
        <v>205</v>
      </c>
      <c r="D188" s="204">
        <v>219</v>
      </c>
      <c r="E188" s="204">
        <v>142</v>
      </c>
      <c r="F188" s="204">
        <v>117</v>
      </c>
      <c r="G188" s="204">
        <v>77</v>
      </c>
      <c r="H188" s="204">
        <v>37</v>
      </c>
      <c r="I188" s="204">
        <v>34</v>
      </c>
      <c r="J188" s="204">
        <v>12</v>
      </c>
      <c r="K188" s="204">
        <v>1</v>
      </c>
      <c r="L188" s="58">
        <v>0</v>
      </c>
    </row>
    <row r="189" spans="1:12" ht="12.75" customHeight="1">
      <c r="A189" s="177" t="s">
        <v>299</v>
      </c>
      <c r="B189" s="179">
        <v>1093</v>
      </c>
      <c r="C189" s="204">
        <v>304</v>
      </c>
      <c r="D189" s="204">
        <v>239</v>
      </c>
      <c r="E189" s="204">
        <v>163</v>
      </c>
      <c r="F189" s="204">
        <v>169</v>
      </c>
      <c r="G189" s="204">
        <v>98</v>
      </c>
      <c r="H189" s="204">
        <v>52</v>
      </c>
      <c r="I189" s="204">
        <v>45</v>
      </c>
      <c r="J189" s="204">
        <v>20</v>
      </c>
      <c r="K189" s="204">
        <v>3</v>
      </c>
      <c r="L189" s="58">
        <v>0</v>
      </c>
    </row>
    <row r="190" spans="1:12" ht="12.75" customHeight="1">
      <c r="A190" s="177" t="s">
        <v>300</v>
      </c>
      <c r="B190" s="179">
        <v>299</v>
      </c>
      <c r="C190" s="204">
        <v>90</v>
      </c>
      <c r="D190" s="204">
        <v>85</v>
      </c>
      <c r="E190" s="204">
        <v>32</v>
      </c>
      <c r="F190" s="204">
        <v>38</v>
      </c>
      <c r="G190" s="204">
        <v>20</v>
      </c>
      <c r="H190" s="204">
        <v>14</v>
      </c>
      <c r="I190" s="204">
        <v>14</v>
      </c>
      <c r="J190" s="204">
        <v>6</v>
      </c>
      <c r="K190" s="204">
        <v>0</v>
      </c>
      <c r="L190" s="58">
        <v>0</v>
      </c>
    </row>
    <row r="191" spans="1:12" ht="12.75" customHeight="1">
      <c r="A191" s="177" t="s">
        <v>301</v>
      </c>
      <c r="B191" s="179">
        <v>264</v>
      </c>
      <c r="C191" s="204">
        <v>82</v>
      </c>
      <c r="D191" s="204">
        <v>71</v>
      </c>
      <c r="E191" s="204">
        <v>28</v>
      </c>
      <c r="F191" s="204">
        <v>41</v>
      </c>
      <c r="G191" s="204">
        <v>20</v>
      </c>
      <c r="H191" s="204">
        <v>10</v>
      </c>
      <c r="I191" s="204">
        <v>7</v>
      </c>
      <c r="J191" s="204">
        <v>5</v>
      </c>
      <c r="K191" s="204">
        <v>0</v>
      </c>
      <c r="L191" s="58">
        <v>0</v>
      </c>
    </row>
    <row r="192" spans="1:12" ht="12.75" customHeight="1">
      <c r="A192" s="178" t="s">
        <v>302</v>
      </c>
      <c r="B192" s="181">
        <v>971</v>
      </c>
      <c r="C192" s="208">
        <v>285</v>
      </c>
      <c r="D192" s="208">
        <v>246</v>
      </c>
      <c r="E192" s="208">
        <v>126</v>
      </c>
      <c r="F192" s="208">
        <v>117</v>
      </c>
      <c r="G192" s="208">
        <v>83</v>
      </c>
      <c r="H192" s="208">
        <v>66</v>
      </c>
      <c r="I192" s="208">
        <v>31</v>
      </c>
      <c r="J192" s="208">
        <v>14</v>
      </c>
      <c r="K192" s="208">
        <v>3</v>
      </c>
      <c r="L192" s="172">
        <v>0</v>
      </c>
    </row>
    <row r="193" spans="1:12" ht="12.75" customHeight="1">
      <c r="A193" s="19" t="s">
        <v>329</v>
      </c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</row>
    <row r="194" spans="1:12" ht="12.75" customHeight="1">
      <c r="A194" s="141" t="s">
        <v>2</v>
      </c>
      <c r="B194" s="406"/>
      <c r="C194" s="406"/>
      <c r="D194" s="406"/>
      <c r="E194" s="406"/>
      <c r="F194" s="406"/>
      <c r="G194" s="406"/>
      <c r="H194" s="406"/>
      <c r="I194" s="406"/>
      <c r="J194" s="406"/>
      <c r="K194" s="406"/>
      <c r="L194" s="173"/>
    </row>
    <row r="195" spans="1:12" ht="6" customHeight="1">
      <c r="A195" s="199"/>
      <c r="B195" s="200"/>
      <c r="C195" s="201"/>
      <c r="D195" s="201"/>
      <c r="E195" s="201"/>
      <c r="F195" s="201"/>
      <c r="G195" s="201"/>
      <c r="H195" s="201"/>
      <c r="I195" s="201"/>
      <c r="J195" s="201"/>
      <c r="K195" s="201"/>
      <c r="L195" s="202"/>
    </row>
    <row r="196" spans="1:12" ht="12.75" customHeight="1">
      <c r="A196" s="176" t="s">
        <v>303</v>
      </c>
      <c r="B196" s="55">
        <f>SUM(B198:B202)</f>
        <v>3119</v>
      </c>
      <c r="C196" s="188">
        <f>SUM(C198:C202)</f>
        <v>809</v>
      </c>
      <c r="D196" s="188">
        <f>SUM(D198:D202)</f>
        <v>680</v>
      </c>
      <c r="E196" s="188">
        <f aca="true" t="shared" si="16" ref="E196:L196">SUM(E198:E202)</f>
        <v>488</v>
      </c>
      <c r="F196" s="188">
        <f t="shared" si="16"/>
        <v>421</v>
      </c>
      <c r="G196" s="188">
        <f t="shared" si="16"/>
        <v>255</v>
      </c>
      <c r="H196" s="188">
        <f t="shared" si="16"/>
        <v>224</v>
      </c>
      <c r="I196" s="188">
        <f t="shared" si="16"/>
        <v>155</v>
      </c>
      <c r="J196" s="188">
        <f t="shared" si="16"/>
        <v>70</v>
      </c>
      <c r="K196" s="188">
        <f t="shared" si="16"/>
        <v>17</v>
      </c>
      <c r="L196" s="190">
        <f t="shared" si="16"/>
        <v>0</v>
      </c>
    </row>
    <row r="197" spans="1:12" ht="12.75" customHeight="1">
      <c r="A197" s="177"/>
      <c r="B197" s="59"/>
      <c r="C197" s="194"/>
      <c r="D197" s="194"/>
      <c r="E197" s="194"/>
      <c r="F197" s="194"/>
      <c r="G197" s="194"/>
      <c r="H197" s="194"/>
      <c r="I197" s="194"/>
      <c r="J197" s="194"/>
      <c r="K197" s="194"/>
      <c r="L197" s="58"/>
    </row>
    <row r="198" spans="1:12" ht="12.75" customHeight="1">
      <c r="A198" s="177" t="s">
        <v>304</v>
      </c>
      <c r="B198" s="179">
        <v>511</v>
      </c>
      <c r="C198" s="204">
        <v>108</v>
      </c>
      <c r="D198" s="204">
        <v>133</v>
      </c>
      <c r="E198" s="204">
        <v>81</v>
      </c>
      <c r="F198" s="204">
        <v>54</v>
      </c>
      <c r="G198" s="204">
        <v>47</v>
      </c>
      <c r="H198" s="204">
        <v>49</v>
      </c>
      <c r="I198" s="204">
        <v>25</v>
      </c>
      <c r="J198" s="204">
        <v>12</v>
      </c>
      <c r="K198" s="204">
        <v>2</v>
      </c>
      <c r="L198" s="58">
        <v>0</v>
      </c>
    </row>
    <row r="199" spans="1:12" ht="12.75" customHeight="1">
      <c r="A199" s="177" t="s">
        <v>305</v>
      </c>
      <c r="B199" s="179">
        <v>256</v>
      </c>
      <c r="C199" s="204">
        <v>82</v>
      </c>
      <c r="D199" s="204">
        <v>57</v>
      </c>
      <c r="E199" s="204">
        <v>38</v>
      </c>
      <c r="F199" s="204">
        <v>31</v>
      </c>
      <c r="G199" s="204">
        <v>18</v>
      </c>
      <c r="H199" s="204">
        <v>11</v>
      </c>
      <c r="I199" s="204">
        <v>18</v>
      </c>
      <c r="J199" s="204">
        <v>1</v>
      </c>
      <c r="K199" s="204">
        <v>0</v>
      </c>
      <c r="L199" s="58">
        <v>0</v>
      </c>
    </row>
    <row r="200" spans="1:12" ht="12.75" customHeight="1">
      <c r="A200" s="177" t="s">
        <v>306</v>
      </c>
      <c r="B200" s="179">
        <v>438</v>
      </c>
      <c r="C200" s="204">
        <v>129</v>
      </c>
      <c r="D200" s="204">
        <v>91</v>
      </c>
      <c r="E200" s="204">
        <v>62</v>
      </c>
      <c r="F200" s="204">
        <v>72</v>
      </c>
      <c r="G200" s="204">
        <v>27</v>
      </c>
      <c r="H200" s="204">
        <v>28</v>
      </c>
      <c r="I200" s="204">
        <v>18</v>
      </c>
      <c r="J200" s="204">
        <v>10</v>
      </c>
      <c r="K200" s="204">
        <v>1</v>
      </c>
      <c r="L200" s="58">
        <v>0</v>
      </c>
    </row>
    <row r="201" spans="1:12" ht="12.75" customHeight="1">
      <c r="A201" s="177" t="s">
        <v>307</v>
      </c>
      <c r="B201" s="179">
        <v>936</v>
      </c>
      <c r="C201" s="204">
        <v>225</v>
      </c>
      <c r="D201" s="204">
        <v>217</v>
      </c>
      <c r="E201" s="204">
        <v>150</v>
      </c>
      <c r="F201" s="204">
        <v>124</v>
      </c>
      <c r="G201" s="204">
        <v>81</v>
      </c>
      <c r="H201" s="204">
        <v>66</v>
      </c>
      <c r="I201" s="204">
        <v>45</v>
      </c>
      <c r="J201" s="204">
        <v>21</v>
      </c>
      <c r="K201" s="204">
        <v>7</v>
      </c>
      <c r="L201" s="58">
        <v>0</v>
      </c>
    </row>
    <row r="202" spans="1:12" s="74" customFormat="1" ht="12.75" customHeight="1">
      <c r="A202" s="177" t="s">
        <v>308</v>
      </c>
      <c r="B202" s="179">
        <v>978</v>
      </c>
      <c r="C202" s="204">
        <v>265</v>
      </c>
      <c r="D202" s="204">
        <v>182</v>
      </c>
      <c r="E202" s="204">
        <v>157</v>
      </c>
      <c r="F202" s="204">
        <v>140</v>
      </c>
      <c r="G202" s="204">
        <v>82</v>
      </c>
      <c r="H202" s="204">
        <v>70</v>
      </c>
      <c r="I202" s="204">
        <v>49</v>
      </c>
      <c r="J202" s="204">
        <v>26</v>
      </c>
      <c r="K202" s="204">
        <v>7</v>
      </c>
      <c r="L202" s="58">
        <v>0</v>
      </c>
    </row>
    <row r="203" spans="1:12" s="74" customFormat="1" ht="6" customHeight="1">
      <c r="A203" s="177"/>
      <c r="B203" s="59"/>
      <c r="C203" s="194"/>
      <c r="D203" s="194"/>
      <c r="E203" s="194"/>
      <c r="F203" s="194"/>
      <c r="G203" s="194"/>
      <c r="H203" s="194"/>
      <c r="I203" s="194"/>
      <c r="J203" s="194"/>
      <c r="K203" s="194"/>
      <c r="L203" s="58"/>
    </row>
    <row r="204" spans="1:12" s="39" customFormat="1" ht="12.75" customHeight="1">
      <c r="A204" s="176" t="s">
        <v>309</v>
      </c>
      <c r="B204" s="55">
        <f>SUM(B206:B222)</f>
        <v>6379</v>
      </c>
      <c r="C204" s="188">
        <f>SUM(C206:C222)</f>
        <v>1784</v>
      </c>
      <c r="D204" s="188">
        <f>SUM(D206:D222)</f>
        <v>1291</v>
      </c>
      <c r="E204" s="188">
        <f aca="true" t="shared" si="17" ref="E204:L204">SUM(E206:E222)</f>
        <v>1229</v>
      </c>
      <c r="F204" s="188">
        <f t="shared" si="17"/>
        <v>854</v>
      </c>
      <c r="G204" s="188">
        <f t="shared" si="17"/>
        <v>500</v>
      </c>
      <c r="H204" s="188">
        <f t="shared" si="17"/>
        <v>366</v>
      </c>
      <c r="I204" s="188">
        <f t="shared" si="17"/>
        <v>225</v>
      </c>
      <c r="J204" s="188">
        <f t="shared" si="17"/>
        <v>106</v>
      </c>
      <c r="K204" s="188">
        <f t="shared" si="17"/>
        <v>23</v>
      </c>
      <c r="L204" s="190">
        <f t="shared" si="17"/>
        <v>1</v>
      </c>
    </row>
    <row r="205" spans="1:12" s="39" customFormat="1" ht="6" customHeight="1">
      <c r="A205" s="177"/>
      <c r="B205" s="59"/>
      <c r="C205" s="194"/>
      <c r="D205" s="194"/>
      <c r="E205" s="194"/>
      <c r="F205" s="194"/>
      <c r="G205" s="194"/>
      <c r="H205" s="194"/>
      <c r="I205" s="194"/>
      <c r="J205" s="194"/>
      <c r="K205" s="194"/>
      <c r="L205" s="58"/>
    </row>
    <row r="206" spans="1:12" s="39" customFormat="1" ht="12.75" customHeight="1">
      <c r="A206" s="177" t="s">
        <v>310</v>
      </c>
      <c r="B206" s="179">
        <v>302</v>
      </c>
      <c r="C206" s="204">
        <v>92</v>
      </c>
      <c r="D206" s="204">
        <v>72</v>
      </c>
      <c r="E206" s="204">
        <v>39</v>
      </c>
      <c r="F206" s="204">
        <v>43</v>
      </c>
      <c r="G206" s="204">
        <v>23</v>
      </c>
      <c r="H206" s="204">
        <v>13</v>
      </c>
      <c r="I206" s="204">
        <v>13</v>
      </c>
      <c r="J206" s="204">
        <v>3</v>
      </c>
      <c r="K206" s="204">
        <v>4</v>
      </c>
      <c r="L206" s="180">
        <v>0</v>
      </c>
    </row>
    <row r="207" spans="1:12" ht="12.75" customHeight="1">
      <c r="A207" s="177" t="s">
        <v>311</v>
      </c>
      <c r="B207" s="179">
        <v>580</v>
      </c>
      <c r="C207" s="204">
        <v>173</v>
      </c>
      <c r="D207" s="204">
        <v>104</v>
      </c>
      <c r="E207" s="204">
        <v>115</v>
      </c>
      <c r="F207" s="204">
        <v>74</v>
      </c>
      <c r="G207" s="204">
        <v>45</v>
      </c>
      <c r="H207" s="204">
        <v>31</v>
      </c>
      <c r="I207" s="204">
        <v>27</v>
      </c>
      <c r="J207" s="204">
        <v>9</v>
      </c>
      <c r="K207" s="204">
        <v>2</v>
      </c>
      <c r="L207" s="180">
        <v>0</v>
      </c>
    </row>
    <row r="208" spans="1:12" ht="12.75" customHeight="1">
      <c r="A208" s="177" t="s">
        <v>312</v>
      </c>
      <c r="B208" s="179">
        <v>533</v>
      </c>
      <c r="C208" s="204">
        <v>139</v>
      </c>
      <c r="D208" s="204">
        <v>87</v>
      </c>
      <c r="E208" s="204">
        <v>126</v>
      </c>
      <c r="F208" s="204">
        <v>70</v>
      </c>
      <c r="G208" s="204">
        <v>53</v>
      </c>
      <c r="H208" s="204">
        <v>29</v>
      </c>
      <c r="I208" s="204">
        <v>18</v>
      </c>
      <c r="J208" s="204">
        <v>10</v>
      </c>
      <c r="K208" s="204">
        <v>1</v>
      </c>
      <c r="L208" s="180">
        <v>0</v>
      </c>
    </row>
    <row r="209" spans="1:12" ht="12.75" customHeight="1">
      <c r="A209" s="177" t="s">
        <v>313</v>
      </c>
      <c r="B209" s="179">
        <v>103</v>
      </c>
      <c r="C209" s="204">
        <v>23</v>
      </c>
      <c r="D209" s="204">
        <v>22</v>
      </c>
      <c r="E209" s="204">
        <v>16</v>
      </c>
      <c r="F209" s="204">
        <v>11</v>
      </c>
      <c r="G209" s="204">
        <v>12</v>
      </c>
      <c r="H209" s="204">
        <v>8</v>
      </c>
      <c r="I209" s="204">
        <v>8</v>
      </c>
      <c r="J209" s="204">
        <v>3</v>
      </c>
      <c r="K209" s="204">
        <v>0</v>
      </c>
      <c r="L209" s="180">
        <v>0</v>
      </c>
    </row>
    <row r="210" spans="1:12" ht="12.75" customHeight="1">
      <c r="A210" s="177" t="s">
        <v>314</v>
      </c>
      <c r="B210" s="179">
        <v>456</v>
      </c>
      <c r="C210" s="204">
        <v>113</v>
      </c>
      <c r="D210" s="204">
        <v>75</v>
      </c>
      <c r="E210" s="204">
        <v>134</v>
      </c>
      <c r="F210" s="204">
        <v>55</v>
      </c>
      <c r="G210" s="204">
        <v>25</v>
      </c>
      <c r="H210" s="204">
        <v>27</v>
      </c>
      <c r="I210" s="204">
        <v>15</v>
      </c>
      <c r="J210" s="204">
        <v>11</v>
      </c>
      <c r="K210" s="204">
        <v>1</v>
      </c>
      <c r="L210" s="180">
        <v>0</v>
      </c>
    </row>
    <row r="211" spans="1:12" ht="12.75" customHeight="1">
      <c r="A211" s="177" t="s">
        <v>315</v>
      </c>
      <c r="B211" s="179">
        <v>736</v>
      </c>
      <c r="C211" s="204">
        <v>216</v>
      </c>
      <c r="D211" s="204">
        <v>158</v>
      </c>
      <c r="E211" s="204">
        <v>156</v>
      </c>
      <c r="F211" s="204">
        <v>94</v>
      </c>
      <c r="G211" s="204">
        <v>55</v>
      </c>
      <c r="H211" s="204">
        <v>30</v>
      </c>
      <c r="I211" s="204">
        <v>17</v>
      </c>
      <c r="J211" s="204">
        <v>9</v>
      </c>
      <c r="K211" s="204">
        <v>1</v>
      </c>
      <c r="L211" s="180">
        <v>0</v>
      </c>
    </row>
    <row r="212" spans="1:12" ht="12.75" customHeight="1">
      <c r="A212" s="177" t="s">
        <v>316</v>
      </c>
      <c r="B212" s="179">
        <v>89</v>
      </c>
      <c r="C212" s="204">
        <v>20</v>
      </c>
      <c r="D212" s="204">
        <v>32</v>
      </c>
      <c r="E212" s="204">
        <v>12</v>
      </c>
      <c r="F212" s="204">
        <v>14</v>
      </c>
      <c r="G212" s="204">
        <v>2</v>
      </c>
      <c r="H212" s="204">
        <v>8</v>
      </c>
      <c r="I212" s="204">
        <v>1</v>
      </c>
      <c r="J212" s="204">
        <v>0</v>
      </c>
      <c r="K212" s="204">
        <v>0</v>
      </c>
      <c r="L212" s="180">
        <v>0</v>
      </c>
    </row>
    <row r="213" spans="1:12" ht="12.75" customHeight="1">
      <c r="A213" s="177" t="s">
        <v>317</v>
      </c>
      <c r="B213" s="179">
        <v>467</v>
      </c>
      <c r="C213" s="204">
        <v>136</v>
      </c>
      <c r="D213" s="204">
        <v>103</v>
      </c>
      <c r="E213" s="204">
        <v>78</v>
      </c>
      <c r="F213" s="204">
        <v>51</v>
      </c>
      <c r="G213" s="204">
        <v>42</v>
      </c>
      <c r="H213" s="204">
        <v>28</v>
      </c>
      <c r="I213" s="204">
        <v>16</v>
      </c>
      <c r="J213" s="204">
        <v>8</v>
      </c>
      <c r="K213" s="204">
        <v>5</v>
      </c>
      <c r="L213" s="180">
        <v>0</v>
      </c>
    </row>
    <row r="214" spans="1:12" ht="12.75" customHeight="1">
      <c r="A214" s="177" t="s">
        <v>318</v>
      </c>
      <c r="B214" s="179">
        <v>461</v>
      </c>
      <c r="C214" s="204">
        <v>121</v>
      </c>
      <c r="D214" s="204">
        <v>64</v>
      </c>
      <c r="E214" s="204">
        <v>124</v>
      </c>
      <c r="F214" s="204">
        <v>81</v>
      </c>
      <c r="G214" s="204">
        <v>26</v>
      </c>
      <c r="H214" s="204">
        <v>27</v>
      </c>
      <c r="I214" s="204">
        <v>9</v>
      </c>
      <c r="J214" s="204">
        <v>6</v>
      </c>
      <c r="K214" s="204">
        <v>3</v>
      </c>
      <c r="L214" s="180">
        <v>0</v>
      </c>
    </row>
    <row r="215" spans="1:12" ht="12.75" customHeight="1">
      <c r="A215" s="177" t="s">
        <v>319</v>
      </c>
      <c r="B215" s="179">
        <v>172</v>
      </c>
      <c r="C215" s="204">
        <v>53</v>
      </c>
      <c r="D215" s="204">
        <v>48</v>
      </c>
      <c r="E215" s="204">
        <v>24</v>
      </c>
      <c r="F215" s="204">
        <v>19</v>
      </c>
      <c r="G215" s="204">
        <v>14</v>
      </c>
      <c r="H215" s="204">
        <v>8</v>
      </c>
      <c r="I215" s="204">
        <v>5</v>
      </c>
      <c r="J215" s="204">
        <v>1</v>
      </c>
      <c r="K215" s="204">
        <v>0</v>
      </c>
      <c r="L215" s="180">
        <v>0</v>
      </c>
    </row>
    <row r="216" spans="1:12" ht="12.75" customHeight="1">
      <c r="A216" s="177" t="s">
        <v>320</v>
      </c>
      <c r="B216" s="179">
        <v>147</v>
      </c>
      <c r="C216" s="204">
        <v>46</v>
      </c>
      <c r="D216" s="204">
        <v>26</v>
      </c>
      <c r="E216" s="204">
        <v>24</v>
      </c>
      <c r="F216" s="204">
        <v>14</v>
      </c>
      <c r="G216" s="204">
        <v>16</v>
      </c>
      <c r="H216" s="204">
        <v>11</v>
      </c>
      <c r="I216" s="204">
        <v>4</v>
      </c>
      <c r="J216" s="204">
        <v>6</v>
      </c>
      <c r="K216" s="204">
        <v>0</v>
      </c>
      <c r="L216" s="180">
        <v>0</v>
      </c>
    </row>
    <row r="217" spans="1:12" ht="12.75" customHeight="1">
      <c r="A217" s="177" t="s">
        <v>321</v>
      </c>
      <c r="B217" s="179">
        <v>76</v>
      </c>
      <c r="C217" s="204">
        <v>27</v>
      </c>
      <c r="D217" s="204">
        <v>11</v>
      </c>
      <c r="E217" s="204">
        <v>17</v>
      </c>
      <c r="F217" s="204">
        <v>7</v>
      </c>
      <c r="G217" s="204">
        <v>9</v>
      </c>
      <c r="H217" s="204">
        <v>0</v>
      </c>
      <c r="I217" s="204">
        <v>3</v>
      </c>
      <c r="J217" s="204">
        <v>1</v>
      </c>
      <c r="K217" s="204">
        <v>1</v>
      </c>
      <c r="L217" s="180">
        <v>0</v>
      </c>
    </row>
    <row r="218" spans="1:12" ht="12.75" customHeight="1">
      <c r="A218" s="177" t="s">
        <v>322</v>
      </c>
      <c r="B218" s="179">
        <v>1273</v>
      </c>
      <c r="C218" s="204">
        <v>329</v>
      </c>
      <c r="D218" s="204">
        <v>292</v>
      </c>
      <c r="E218" s="204">
        <v>195</v>
      </c>
      <c r="F218" s="204">
        <v>202</v>
      </c>
      <c r="G218" s="204">
        <v>105</v>
      </c>
      <c r="H218" s="204">
        <v>76</v>
      </c>
      <c r="I218" s="204">
        <v>48</v>
      </c>
      <c r="J218" s="204">
        <v>24</v>
      </c>
      <c r="K218" s="204">
        <v>2</v>
      </c>
      <c r="L218" s="180">
        <v>0</v>
      </c>
    </row>
    <row r="219" spans="1:12" ht="12.75" customHeight="1">
      <c r="A219" s="177" t="s">
        <v>323</v>
      </c>
      <c r="B219" s="179">
        <v>254</v>
      </c>
      <c r="C219" s="204">
        <v>79</v>
      </c>
      <c r="D219" s="204">
        <v>56</v>
      </c>
      <c r="E219" s="204">
        <v>32</v>
      </c>
      <c r="F219" s="204">
        <v>26</v>
      </c>
      <c r="G219" s="204">
        <v>21</v>
      </c>
      <c r="H219" s="204">
        <v>17</v>
      </c>
      <c r="I219" s="204">
        <v>18</v>
      </c>
      <c r="J219" s="204">
        <v>4</v>
      </c>
      <c r="K219" s="204">
        <v>1</v>
      </c>
      <c r="L219" s="180">
        <v>0</v>
      </c>
    </row>
    <row r="220" spans="1:12" ht="12.75" customHeight="1">
      <c r="A220" s="177" t="s">
        <v>324</v>
      </c>
      <c r="B220" s="179">
        <v>499</v>
      </c>
      <c r="C220" s="204">
        <v>142</v>
      </c>
      <c r="D220" s="204">
        <v>100</v>
      </c>
      <c r="E220" s="204">
        <v>90</v>
      </c>
      <c r="F220" s="204">
        <v>67</v>
      </c>
      <c r="G220" s="204">
        <v>35</v>
      </c>
      <c r="H220" s="204">
        <v>33</v>
      </c>
      <c r="I220" s="204">
        <v>21</v>
      </c>
      <c r="J220" s="204">
        <v>8</v>
      </c>
      <c r="K220" s="204">
        <v>2</v>
      </c>
      <c r="L220" s="180">
        <v>1</v>
      </c>
    </row>
    <row r="221" spans="1:12" ht="12.75" customHeight="1">
      <c r="A221" s="177" t="s">
        <v>325</v>
      </c>
      <c r="B221" s="179">
        <v>96</v>
      </c>
      <c r="C221" s="204">
        <v>35</v>
      </c>
      <c r="D221" s="204">
        <v>17</v>
      </c>
      <c r="E221" s="204">
        <v>19</v>
      </c>
      <c r="F221" s="204">
        <v>7</v>
      </c>
      <c r="G221" s="204">
        <v>6</v>
      </c>
      <c r="H221" s="204">
        <v>11</v>
      </c>
      <c r="I221" s="204">
        <v>1</v>
      </c>
      <c r="J221" s="204">
        <v>0</v>
      </c>
      <c r="K221" s="204">
        <v>0</v>
      </c>
      <c r="L221" s="180">
        <v>0</v>
      </c>
    </row>
    <row r="222" spans="1:12" ht="12.75" customHeight="1">
      <c r="A222" s="177" t="s">
        <v>326</v>
      </c>
      <c r="B222" s="59">
        <v>135</v>
      </c>
      <c r="C222" s="194">
        <v>40</v>
      </c>
      <c r="D222" s="194">
        <v>24</v>
      </c>
      <c r="E222" s="194">
        <v>28</v>
      </c>
      <c r="F222" s="194">
        <v>19</v>
      </c>
      <c r="G222" s="194">
        <v>11</v>
      </c>
      <c r="H222" s="194">
        <v>9</v>
      </c>
      <c r="I222" s="194">
        <v>1</v>
      </c>
      <c r="J222" s="194">
        <v>3</v>
      </c>
      <c r="K222" s="194">
        <v>0</v>
      </c>
      <c r="L222" s="58">
        <v>0</v>
      </c>
    </row>
    <row r="223" spans="1:12" ht="6" customHeight="1">
      <c r="A223" s="81"/>
      <c r="B223" s="408"/>
      <c r="C223" s="472"/>
      <c r="D223" s="472"/>
      <c r="E223" s="472"/>
      <c r="F223" s="472"/>
      <c r="G223" s="472"/>
      <c r="H223" s="472"/>
      <c r="I223" s="472"/>
      <c r="J223" s="472"/>
      <c r="K223" s="472"/>
      <c r="L223" s="407"/>
    </row>
  </sheetData>
  <printOptions horizontalCentered="1"/>
  <pageMargins left="1.1811023622047245" right="0.7874015748031497" top="0.7874015748031497" bottom="0.7874015748031497" header="0.1968503937007874" footer="0.1968503937007874"/>
  <pageSetup horizontalDpi="600" verticalDpi="600" orientation="landscape" paperSize="9" r:id="rId1"/>
  <rowBreaks count="3" manualBreakCount="3">
    <brk id="74" max="65535" man="1"/>
    <brk id="150" max="65535" man="1"/>
    <brk id="192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X50"/>
  <sheetViews>
    <sheetView showGridLines="0" workbookViewId="0" topLeftCell="A1">
      <selection activeCell="A1" sqref="A1"/>
    </sheetView>
  </sheetViews>
  <sheetFormatPr defaultColWidth="11.421875" defaultRowHeight="12.75" customHeight="1"/>
  <cols>
    <col min="1" max="1" width="22.57421875" style="28" customWidth="1"/>
    <col min="2" max="2" width="11.00390625" style="35" customWidth="1"/>
    <col min="3" max="3" width="9.28125" style="35" customWidth="1"/>
    <col min="4" max="4" width="10.7109375" style="35" customWidth="1"/>
    <col min="5" max="5" width="6.57421875" style="35" customWidth="1"/>
    <col min="6" max="6" width="5.7109375" style="35" customWidth="1"/>
    <col min="7" max="7" width="8.00390625" style="35" customWidth="1"/>
    <col min="8" max="8" width="9.28125" style="33" customWidth="1"/>
    <col min="9" max="9" width="10.7109375" style="33" customWidth="1"/>
    <col min="10" max="10" width="7.57421875" style="33" customWidth="1"/>
    <col min="11" max="11" width="7.00390625" style="33" customWidth="1"/>
    <col min="12" max="12" width="9.00390625" style="33" customWidth="1"/>
    <col min="13" max="16384" width="11.421875" style="29" customWidth="1"/>
  </cols>
  <sheetData>
    <row r="1" spans="1:12" s="32" customFormat="1" ht="12.75" customHeight="1">
      <c r="A1" s="19" t="s">
        <v>331</v>
      </c>
      <c r="B1" s="29"/>
      <c r="C1" s="30"/>
      <c r="D1" s="30"/>
      <c r="E1" s="30"/>
      <c r="F1" s="30"/>
      <c r="G1" s="30"/>
      <c r="H1" s="31"/>
      <c r="I1" s="31"/>
      <c r="J1" s="31"/>
      <c r="K1" s="31"/>
      <c r="L1" s="31"/>
    </row>
    <row r="2" spans="1:12" s="32" customFormat="1" ht="6" customHeight="1">
      <c r="A2" s="19"/>
      <c r="B2" s="29"/>
      <c r="C2" s="30"/>
      <c r="D2" s="30"/>
      <c r="E2" s="30"/>
      <c r="F2" s="30"/>
      <c r="G2" s="30"/>
      <c r="H2" s="31"/>
      <c r="I2" s="31"/>
      <c r="J2" s="31"/>
      <c r="K2" s="31"/>
      <c r="L2" s="31"/>
    </row>
    <row r="3" spans="1:12" s="34" customFormat="1" ht="12.75" customHeight="1">
      <c r="A3" s="141" t="s">
        <v>2</v>
      </c>
      <c r="B3" s="29"/>
      <c r="C3" s="29"/>
      <c r="D3" s="29"/>
      <c r="E3" s="29"/>
      <c r="F3" s="29"/>
      <c r="G3" s="29"/>
      <c r="H3" s="33"/>
      <c r="I3" s="33"/>
      <c r="J3" s="33"/>
      <c r="K3" s="33"/>
      <c r="L3" s="33"/>
    </row>
    <row r="4" spans="1:12" s="34" customFormat="1" ht="12.75" customHeight="1">
      <c r="A4" s="474" t="s">
        <v>4</v>
      </c>
      <c r="B4" s="475" t="s">
        <v>256</v>
      </c>
      <c r="C4" s="238" t="s">
        <v>332</v>
      </c>
      <c r="D4" s="225"/>
      <c r="E4" s="225"/>
      <c r="F4" s="225"/>
      <c r="G4" s="476"/>
      <c r="H4" s="239" t="s">
        <v>333</v>
      </c>
      <c r="I4" s="226"/>
      <c r="J4" s="226"/>
      <c r="K4" s="226"/>
      <c r="L4" s="227"/>
    </row>
    <row r="5" spans="1:12" s="34" customFormat="1" ht="12.75" customHeight="1">
      <c r="A5" s="359" t="s">
        <v>254</v>
      </c>
      <c r="B5" s="477" t="s">
        <v>334</v>
      </c>
      <c r="C5" s="478"/>
      <c r="D5" s="479"/>
      <c r="E5" s="479"/>
      <c r="F5" s="479"/>
      <c r="G5" s="479"/>
      <c r="H5" s="480"/>
      <c r="I5" s="481"/>
      <c r="J5" s="481"/>
      <c r="K5" s="481"/>
      <c r="L5" s="482"/>
    </row>
    <row r="6" spans="1:12" ht="12.75" customHeight="1">
      <c r="A6" s="360" t="s">
        <v>255</v>
      </c>
      <c r="B6" s="483" t="s">
        <v>335</v>
      </c>
      <c r="C6" s="484" t="s">
        <v>14</v>
      </c>
      <c r="D6" s="485" t="s">
        <v>336</v>
      </c>
      <c r="E6" s="485" t="s">
        <v>337</v>
      </c>
      <c r="F6" s="485" t="s">
        <v>338</v>
      </c>
      <c r="G6" s="485" t="s">
        <v>339</v>
      </c>
      <c r="H6" s="486" t="s">
        <v>14</v>
      </c>
      <c r="I6" s="487" t="s">
        <v>336</v>
      </c>
      <c r="J6" s="487" t="s">
        <v>340</v>
      </c>
      <c r="K6" s="487" t="s">
        <v>341</v>
      </c>
      <c r="L6" s="488" t="s">
        <v>342</v>
      </c>
    </row>
    <row r="7" spans="1:12" ht="6" customHeight="1">
      <c r="A7" s="359"/>
      <c r="B7" s="354"/>
      <c r="C7" s="489"/>
      <c r="D7" s="490"/>
      <c r="E7" s="490"/>
      <c r="F7" s="490"/>
      <c r="G7" s="490"/>
      <c r="H7" s="491"/>
      <c r="I7" s="492"/>
      <c r="J7" s="492"/>
      <c r="K7" s="492"/>
      <c r="L7" s="493"/>
    </row>
    <row r="8" spans="1:24" s="15" customFormat="1" ht="12.75">
      <c r="A8" s="494" t="s">
        <v>272</v>
      </c>
      <c r="B8" s="495"/>
      <c r="C8" s="250"/>
      <c r="D8" s="244"/>
      <c r="E8" s="244"/>
      <c r="F8" s="244"/>
      <c r="G8" s="244"/>
      <c r="H8" s="254"/>
      <c r="I8" s="261"/>
      <c r="J8" s="262"/>
      <c r="K8" s="262"/>
      <c r="L8" s="263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</row>
    <row r="9" spans="1:24" s="38" customFormat="1" ht="12.75">
      <c r="A9" s="496" t="s">
        <v>5</v>
      </c>
      <c r="B9" s="495">
        <f aca="true" t="shared" si="0" ref="B9:L9">SUM(B11:B49)</f>
        <v>219521</v>
      </c>
      <c r="C9" s="250">
        <f t="shared" si="0"/>
        <v>113830</v>
      </c>
      <c r="D9" s="373">
        <f t="shared" si="0"/>
        <v>80492</v>
      </c>
      <c r="E9" s="373">
        <f t="shared" si="0"/>
        <v>30395</v>
      </c>
      <c r="F9" s="373">
        <f t="shared" si="0"/>
        <v>1590</v>
      </c>
      <c r="G9" s="357">
        <f t="shared" si="0"/>
        <v>1353</v>
      </c>
      <c r="H9" s="250">
        <f t="shared" si="0"/>
        <v>105691</v>
      </c>
      <c r="I9" s="264">
        <f t="shared" si="0"/>
        <v>70318</v>
      </c>
      <c r="J9" s="264">
        <f t="shared" si="0"/>
        <v>29941</v>
      </c>
      <c r="K9" s="264">
        <f t="shared" si="0"/>
        <v>3892</v>
      </c>
      <c r="L9" s="265">
        <f t="shared" si="0"/>
        <v>1540</v>
      </c>
      <c r="M9" s="17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</row>
    <row r="10" spans="1:24" s="15" customFormat="1" ht="6" customHeight="1">
      <c r="A10" s="359"/>
      <c r="B10" s="495"/>
      <c r="C10" s="250"/>
      <c r="D10" s="244"/>
      <c r="E10" s="244"/>
      <c r="F10" s="244"/>
      <c r="G10" s="244"/>
      <c r="H10" s="254"/>
      <c r="I10" s="261"/>
      <c r="J10" s="262"/>
      <c r="K10" s="262"/>
      <c r="L10" s="263"/>
      <c r="M10" s="17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</row>
    <row r="11" spans="1:24" s="15" customFormat="1" ht="12.75">
      <c r="A11" s="359" t="s">
        <v>19</v>
      </c>
      <c r="B11" s="463">
        <v>23900</v>
      </c>
      <c r="C11" s="251">
        <v>12335</v>
      </c>
      <c r="D11" s="245">
        <v>12335</v>
      </c>
      <c r="E11" s="497" t="s">
        <v>343</v>
      </c>
      <c r="F11" s="497" t="s">
        <v>343</v>
      </c>
      <c r="G11" s="497" t="s">
        <v>343</v>
      </c>
      <c r="H11" s="251">
        <v>11565</v>
      </c>
      <c r="I11" s="266">
        <v>11565</v>
      </c>
      <c r="J11" s="498" t="s">
        <v>343</v>
      </c>
      <c r="K11" s="498" t="s">
        <v>343</v>
      </c>
      <c r="L11" s="499" t="s">
        <v>343</v>
      </c>
      <c r="M11" s="17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17" customFormat="1" ht="3.75" customHeight="1">
      <c r="A12" s="359"/>
      <c r="B12" s="463"/>
      <c r="C12" s="251"/>
      <c r="D12" s="245"/>
      <c r="E12" s="497"/>
      <c r="F12" s="497"/>
      <c r="G12" s="497"/>
      <c r="H12" s="251"/>
      <c r="I12" s="266"/>
      <c r="J12" s="498"/>
      <c r="K12" s="498"/>
      <c r="L12" s="49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</row>
    <row r="13" spans="1:24" s="15" customFormat="1" ht="12.75">
      <c r="A13" s="359" t="s">
        <v>26</v>
      </c>
      <c r="B13" s="463">
        <v>26071</v>
      </c>
      <c r="C13" s="251">
        <v>13490</v>
      </c>
      <c r="D13" s="245">
        <v>13490</v>
      </c>
      <c r="E13" s="497" t="s">
        <v>343</v>
      </c>
      <c r="F13" s="497" t="s">
        <v>343</v>
      </c>
      <c r="G13" s="497" t="s">
        <v>343</v>
      </c>
      <c r="H13" s="251">
        <v>12581</v>
      </c>
      <c r="I13" s="266">
        <v>12581</v>
      </c>
      <c r="J13" s="498" t="s">
        <v>343</v>
      </c>
      <c r="K13" s="498" t="s">
        <v>343</v>
      </c>
      <c r="L13" s="499" t="s">
        <v>343</v>
      </c>
      <c r="M13" s="17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</row>
    <row r="14" spans="1:24" s="17" customFormat="1" ht="3.75" customHeight="1">
      <c r="A14" s="359"/>
      <c r="B14" s="463"/>
      <c r="C14" s="251"/>
      <c r="D14" s="245"/>
      <c r="E14" s="497"/>
      <c r="F14" s="497"/>
      <c r="G14" s="497"/>
      <c r="H14" s="251"/>
      <c r="I14" s="266"/>
      <c r="J14" s="498"/>
      <c r="K14" s="498"/>
      <c r="L14" s="49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</row>
    <row r="15" spans="1:24" s="17" customFormat="1" ht="12.75">
      <c r="A15" s="359" t="s">
        <v>38</v>
      </c>
      <c r="B15" s="463">
        <v>24047</v>
      </c>
      <c r="C15" s="251">
        <v>12224</v>
      </c>
      <c r="D15" s="245">
        <v>12224</v>
      </c>
      <c r="E15" s="497" t="s">
        <v>343</v>
      </c>
      <c r="F15" s="497" t="s">
        <v>343</v>
      </c>
      <c r="G15" s="497" t="s">
        <v>343</v>
      </c>
      <c r="H15" s="251">
        <v>11823</v>
      </c>
      <c r="I15" s="266">
        <v>11823</v>
      </c>
      <c r="J15" s="498" t="s">
        <v>343</v>
      </c>
      <c r="K15" s="498" t="s">
        <v>343</v>
      </c>
      <c r="L15" s="499" t="s">
        <v>343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</row>
    <row r="16" spans="1:24" s="17" customFormat="1" ht="3.75" customHeight="1">
      <c r="A16" s="359"/>
      <c r="B16" s="463"/>
      <c r="C16" s="251"/>
      <c r="D16" s="245"/>
      <c r="E16" s="245"/>
      <c r="F16" s="245"/>
      <c r="G16" s="245"/>
      <c r="H16" s="251"/>
      <c r="I16" s="266"/>
      <c r="J16" s="266"/>
      <c r="K16" s="266"/>
      <c r="L16" s="267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</row>
    <row r="17" spans="1:24" s="17" customFormat="1" ht="12.75">
      <c r="A17" s="359" t="s">
        <v>50</v>
      </c>
      <c r="B17" s="463">
        <v>20501</v>
      </c>
      <c r="C17" s="251">
        <v>10607</v>
      </c>
      <c r="D17" s="245">
        <v>10575</v>
      </c>
      <c r="E17" s="245">
        <v>32</v>
      </c>
      <c r="F17" s="497" t="s">
        <v>343</v>
      </c>
      <c r="G17" s="497" t="s">
        <v>343</v>
      </c>
      <c r="H17" s="251">
        <v>9893</v>
      </c>
      <c r="I17" s="266">
        <v>9749</v>
      </c>
      <c r="J17" s="266">
        <v>143</v>
      </c>
      <c r="K17" s="266">
        <v>1</v>
      </c>
      <c r="L17" s="499" t="s">
        <v>343</v>
      </c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</row>
    <row r="18" spans="1:24" s="17" customFormat="1" ht="3.75" customHeight="1">
      <c r="A18" s="359"/>
      <c r="B18" s="463"/>
      <c r="C18" s="251"/>
      <c r="D18" s="245"/>
      <c r="E18" s="245"/>
      <c r="F18" s="245"/>
      <c r="G18" s="245"/>
      <c r="H18" s="251"/>
      <c r="I18" s="266"/>
      <c r="J18" s="266"/>
      <c r="K18" s="266"/>
      <c r="L18" s="267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</row>
    <row r="19" spans="1:24" s="17" customFormat="1" ht="12.75">
      <c r="A19" s="359" t="s">
        <v>62</v>
      </c>
      <c r="B19" s="463">
        <v>19287</v>
      </c>
      <c r="C19" s="251">
        <v>9985</v>
      </c>
      <c r="D19" s="245">
        <v>9310</v>
      </c>
      <c r="E19" s="245">
        <v>666</v>
      </c>
      <c r="F19" s="245">
        <v>1</v>
      </c>
      <c r="G19" s="245">
        <v>8</v>
      </c>
      <c r="H19" s="251">
        <v>9299</v>
      </c>
      <c r="I19" s="266">
        <v>7886</v>
      </c>
      <c r="J19" s="266">
        <v>1398</v>
      </c>
      <c r="K19" s="266">
        <v>6</v>
      </c>
      <c r="L19" s="267">
        <v>9</v>
      </c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</row>
    <row r="20" spans="1:24" s="17" customFormat="1" ht="3.75" customHeight="1">
      <c r="A20" s="359"/>
      <c r="B20" s="463"/>
      <c r="C20" s="251"/>
      <c r="D20" s="245"/>
      <c r="E20" s="245"/>
      <c r="F20" s="245"/>
      <c r="G20" s="245"/>
      <c r="H20" s="251"/>
      <c r="I20" s="266"/>
      <c r="J20" s="266"/>
      <c r="K20" s="266"/>
      <c r="L20" s="267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</row>
    <row r="21" spans="1:24" s="17" customFormat="1" ht="12.75">
      <c r="A21" s="359" t="s">
        <v>74</v>
      </c>
      <c r="B21" s="463">
        <v>20098</v>
      </c>
      <c r="C21" s="251">
        <v>10478</v>
      </c>
      <c r="D21" s="245">
        <v>7995</v>
      </c>
      <c r="E21" s="245">
        <v>2433</v>
      </c>
      <c r="F21" s="245">
        <v>5</v>
      </c>
      <c r="G21" s="245">
        <v>45</v>
      </c>
      <c r="H21" s="251">
        <v>9621</v>
      </c>
      <c r="I21" s="266">
        <v>6049</v>
      </c>
      <c r="J21" s="266">
        <v>3461</v>
      </c>
      <c r="K21" s="266">
        <v>30</v>
      </c>
      <c r="L21" s="267">
        <v>81</v>
      </c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s="17" customFormat="1" ht="3.75" customHeight="1">
      <c r="A22" s="359"/>
      <c r="B22" s="463"/>
      <c r="C22" s="251"/>
      <c r="D22" s="245"/>
      <c r="E22" s="245"/>
      <c r="F22" s="245"/>
      <c r="G22" s="245"/>
      <c r="H22" s="251"/>
      <c r="I22" s="266"/>
      <c r="J22" s="266"/>
      <c r="K22" s="266"/>
      <c r="L22" s="267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s="17" customFormat="1" ht="12.75">
      <c r="A23" s="359" t="s">
        <v>86</v>
      </c>
      <c r="B23" s="463">
        <v>18641</v>
      </c>
      <c r="C23" s="251">
        <v>9674</v>
      </c>
      <c r="D23" s="245">
        <v>5357</v>
      </c>
      <c r="E23" s="245">
        <v>4166</v>
      </c>
      <c r="F23" s="245">
        <v>16</v>
      </c>
      <c r="G23" s="245">
        <v>135</v>
      </c>
      <c r="H23" s="251">
        <v>8967</v>
      </c>
      <c r="I23" s="266">
        <v>3951</v>
      </c>
      <c r="J23" s="266">
        <v>4810</v>
      </c>
      <c r="K23" s="266">
        <v>43</v>
      </c>
      <c r="L23" s="267">
        <v>163</v>
      </c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s="17" customFormat="1" ht="3.75" customHeight="1">
      <c r="A24" s="359"/>
      <c r="B24" s="463"/>
      <c r="C24" s="251"/>
      <c r="D24" s="245"/>
      <c r="E24" s="245"/>
      <c r="F24" s="245"/>
      <c r="G24" s="245"/>
      <c r="H24" s="251"/>
      <c r="I24" s="266"/>
      <c r="J24" s="266"/>
      <c r="K24" s="266"/>
      <c r="L24" s="26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s="17" customFormat="1" ht="12.75">
      <c r="A25" s="359" t="s">
        <v>98</v>
      </c>
      <c r="B25" s="463">
        <v>15607</v>
      </c>
      <c r="C25" s="251">
        <v>8179</v>
      </c>
      <c r="D25" s="245">
        <v>3327</v>
      </c>
      <c r="E25" s="245">
        <v>4642</v>
      </c>
      <c r="F25" s="245">
        <v>22</v>
      </c>
      <c r="G25" s="245">
        <v>188</v>
      </c>
      <c r="H25" s="251">
        <v>7428</v>
      </c>
      <c r="I25" s="266">
        <v>2428</v>
      </c>
      <c r="J25" s="266">
        <v>4659</v>
      </c>
      <c r="K25" s="266">
        <v>95</v>
      </c>
      <c r="L25" s="267">
        <v>246</v>
      </c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s="17" customFormat="1" ht="3.75" customHeight="1">
      <c r="A26" s="359"/>
      <c r="B26" s="463"/>
      <c r="C26" s="251"/>
      <c r="D26" s="245"/>
      <c r="E26" s="245"/>
      <c r="F26" s="245"/>
      <c r="G26" s="245"/>
      <c r="H26" s="251"/>
      <c r="I26" s="266"/>
      <c r="J26" s="266"/>
      <c r="K26" s="266"/>
      <c r="L26" s="267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s="17" customFormat="1" ht="12.75">
      <c r="A27" s="359" t="s">
        <v>110</v>
      </c>
      <c r="B27" s="463">
        <v>13244</v>
      </c>
      <c r="C27" s="251">
        <v>7013</v>
      </c>
      <c r="D27" s="245">
        <v>2151</v>
      </c>
      <c r="E27" s="245">
        <v>4588</v>
      </c>
      <c r="F27" s="245">
        <v>53</v>
      </c>
      <c r="G27" s="245">
        <v>221</v>
      </c>
      <c r="H27" s="251">
        <v>6231</v>
      </c>
      <c r="I27" s="266">
        <v>1546</v>
      </c>
      <c r="J27" s="266">
        <v>4292</v>
      </c>
      <c r="K27" s="266">
        <v>158</v>
      </c>
      <c r="L27" s="267">
        <v>235</v>
      </c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s="17" customFormat="1" ht="4.5" customHeight="1">
      <c r="A28" s="359"/>
      <c r="B28" s="463"/>
      <c r="C28" s="251"/>
      <c r="D28" s="245"/>
      <c r="E28" s="245"/>
      <c r="F28" s="245"/>
      <c r="G28" s="245"/>
      <c r="H28" s="251"/>
      <c r="I28" s="266"/>
      <c r="J28" s="266"/>
      <c r="K28" s="266"/>
      <c r="L28" s="267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s="17" customFormat="1" ht="12.75">
      <c r="A29" s="359" t="s">
        <v>122</v>
      </c>
      <c r="B29" s="463">
        <v>9900</v>
      </c>
      <c r="C29" s="251">
        <v>5268</v>
      </c>
      <c r="D29" s="245">
        <v>1211</v>
      </c>
      <c r="E29" s="245">
        <v>3716</v>
      </c>
      <c r="F29" s="245">
        <v>77</v>
      </c>
      <c r="G29" s="245">
        <v>264</v>
      </c>
      <c r="H29" s="251">
        <v>4632</v>
      </c>
      <c r="I29" s="266">
        <v>879</v>
      </c>
      <c r="J29" s="266">
        <v>3286</v>
      </c>
      <c r="K29" s="266">
        <v>212</v>
      </c>
      <c r="L29" s="267">
        <v>255</v>
      </c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s="17" customFormat="1" ht="3.75" customHeight="1">
      <c r="A30" s="359"/>
      <c r="B30" s="463"/>
      <c r="C30" s="251"/>
      <c r="D30" s="245"/>
      <c r="E30" s="245"/>
      <c r="F30" s="245"/>
      <c r="G30" s="245"/>
      <c r="H30" s="251"/>
      <c r="I30" s="266"/>
      <c r="J30" s="266"/>
      <c r="K30" s="266"/>
      <c r="L30" s="267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s="17" customFormat="1" ht="12.75">
      <c r="A31" s="359" t="s">
        <v>134</v>
      </c>
      <c r="B31" s="463">
        <v>8464</v>
      </c>
      <c r="C31" s="251">
        <v>4571</v>
      </c>
      <c r="D31" s="245">
        <v>922</v>
      </c>
      <c r="E31" s="245">
        <v>3312</v>
      </c>
      <c r="F31" s="245">
        <v>142</v>
      </c>
      <c r="G31" s="245">
        <v>195</v>
      </c>
      <c r="H31" s="251">
        <v>3893</v>
      </c>
      <c r="I31" s="266">
        <v>602</v>
      </c>
      <c r="J31" s="266">
        <v>2761</v>
      </c>
      <c r="K31" s="266">
        <v>318</v>
      </c>
      <c r="L31" s="267">
        <v>212</v>
      </c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 s="17" customFormat="1" ht="3.75" customHeight="1">
      <c r="A32" s="359"/>
      <c r="B32" s="463"/>
      <c r="C32" s="251"/>
      <c r="D32" s="245"/>
      <c r="E32" s="245"/>
      <c r="F32" s="245"/>
      <c r="G32" s="245"/>
      <c r="H32" s="251"/>
      <c r="I32" s="266"/>
      <c r="J32" s="266"/>
      <c r="K32" s="266"/>
      <c r="L32" s="267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</row>
    <row r="33" spans="1:24" s="17" customFormat="1" ht="12.75">
      <c r="A33" s="359" t="s">
        <v>146</v>
      </c>
      <c r="B33" s="463">
        <v>6553</v>
      </c>
      <c r="C33" s="251">
        <v>3479</v>
      </c>
      <c r="D33" s="245">
        <v>649</v>
      </c>
      <c r="E33" s="245">
        <v>2535</v>
      </c>
      <c r="F33" s="245">
        <v>182</v>
      </c>
      <c r="G33" s="245">
        <v>113</v>
      </c>
      <c r="H33" s="251">
        <v>3074</v>
      </c>
      <c r="I33" s="266">
        <v>427</v>
      </c>
      <c r="J33" s="266">
        <v>2108</v>
      </c>
      <c r="K33" s="266">
        <v>416</v>
      </c>
      <c r="L33" s="267">
        <v>123</v>
      </c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</row>
    <row r="34" spans="1:24" s="17" customFormat="1" ht="3.75" customHeight="1">
      <c r="A34" s="359"/>
      <c r="B34" s="463"/>
      <c r="C34" s="251"/>
      <c r="D34" s="245"/>
      <c r="E34" s="245"/>
      <c r="F34" s="245"/>
      <c r="G34" s="245"/>
      <c r="H34" s="251"/>
      <c r="I34" s="266"/>
      <c r="J34" s="266"/>
      <c r="K34" s="266"/>
      <c r="L34" s="267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s="17" customFormat="1" ht="12.75">
      <c r="A35" s="359" t="s">
        <v>158</v>
      </c>
      <c r="B35" s="463">
        <v>5103</v>
      </c>
      <c r="C35" s="251">
        <v>2657</v>
      </c>
      <c r="D35" s="245">
        <v>416</v>
      </c>
      <c r="E35" s="245">
        <v>1887</v>
      </c>
      <c r="F35" s="245">
        <v>254</v>
      </c>
      <c r="G35" s="245">
        <v>100</v>
      </c>
      <c r="H35" s="251">
        <v>2449</v>
      </c>
      <c r="I35" s="266">
        <v>326</v>
      </c>
      <c r="J35" s="266">
        <v>1429</v>
      </c>
      <c r="K35" s="266">
        <v>610</v>
      </c>
      <c r="L35" s="267">
        <v>84</v>
      </c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s="17" customFormat="1" ht="3.75" customHeight="1">
      <c r="A36" s="359"/>
      <c r="B36" s="463"/>
      <c r="C36" s="251"/>
      <c r="D36" s="245"/>
      <c r="E36" s="245"/>
      <c r="F36" s="245"/>
      <c r="G36" s="245"/>
      <c r="H36" s="251"/>
      <c r="I36" s="266"/>
      <c r="J36" s="266"/>
      <c r="K36" s="266"/>
      <c r="L36" s="267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s="17" customFormat="1" ht="12.75">
      <c r="A37" s="359" t="s">
        <v>170</v>
      </c>
      <c r="B37" s="463">
        <v>3478</v>
      </c>
      <c r="C37" s="251">
        <v>1802</v>
      </c>
      <c r="D37" s="245">
        <v>252</v>
      </c>
      <c r="E37" s="245">
        <v>1239</v>
      </c>
      <c r="F37" s="245">
        <v>268</v>
      </c>
      <c r="G37" s="245">
        <v>43</v>
      </c>
      <c r="H37" s="251">
        <v>1676</v>
      </c>
      <c r="I37" s="266">
        <v>212</v>
      </c>
      <c r="J37" s="266">
        <v>832</v>
      </c>
      <c r="K37" s="266">
        <v>573</v>
      </c>
      <c r="L37" s="267">
        <v>59</v>
      </c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s="17" customFormat="1" ht="3.75" customHeight="1">
      <c r="A38" s="359"/>
      <c r="B38" s="463"/>
      <c r="C38" s="251"/>
      <c r="D38" s="245"/>
      <c r="E38" s="245"/>
      <c r="F38" s="245"/>
      <c r="G38" s="245"/>
      <c r="H38" s="251"/>
      <c r="I38" s="266"/>
      <c r="J38" s="266"/>
      <c r="K38" s="266"/>
      <c r="L38" s="267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s="17" customFormat="1" ht="12.75">
      <c r="A39" s="359" t="s">
        <v>182</v>
      </c>
      <c r="B39" s="463">
        <v>2360</v>
      </c>
      <c r="C39" s="251">
        <v>1127</v>
      </c>
      <c r="D39" s="245">
        <v>161</v>
      </c>
      <c r="E39" s="245">
        <v>682</v>
      </c>
      <c r="F39" s="245">
        <v>260</v>
      </c>
      <c r="G39" s="245">
        <v>24</v>
      </c>
      <c r="H39" s="251">
        <v>1233</v>
      </c>
      <c r="I39" s="266">
        <v>133</v>
      </c>
      <c r="J39" s="266">
        <v>498</v>
      </c>
      <c r="K39" s="266">
        <v>561</v>
      </c>
      <c r="L39" s="267">
        <v>41</v>
      </c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12" s="17" customFormat="1" ht="3.75" customHeight="1">
      <c r="A40" s="359"/>
      <c r="B40" s="463"/>
      <c r="C40" s="251"/>
      <c r="D40" s="245"/>
      <c r="E40" s="245"/>
      <c r="F40" s="245"/>
      <c r="G40" s="245"/>
      <c r="H40" s="251"/>
      <c r="I40" s="266"/>
      <c r="J40" s="266"/>
      <c r="K40" s="266"/>
      <c r="L40" s="267"/>
    </row>
    <row r="41" spans="1:12" s="17" customFormat="1" ht="12.75">
      <c r="A41" s="359" t="s">
        <v>194</v>
      </c>
      <c r="B41" s="463">
        <v>1226</v>
      </c>
      <c r="C41" s="251">
        <v>559</v>
      </c>
      <c r="D41" s="245">
        <v>68</v>
      </c>
      <c r="E41" s="245">
        <v>317</v>
      </c>
      <c r="F41" s="245">
        <v>161</v>
      </c>
      <c r="G41" s="245">
        <v>13</v>
      </c>
      <c r="H41" s="251">
        <v>667</v>
      </c>
      <c r="I41" s="266">
        <v>83</v>
      </c>
      <c r="J41" s="266">
        <v>179</v>
      </c>
      <c r="K41" s="266">
        <v>391</v>
      </c>
      <c r="L41" s="267">
        <v>14</v>
      </c>
    </row>
    <row r="42" spans="1:12" s="17" customFormat="1" ht="3.75" customHeight="1">
      <c r="A42" s="359"/>
      <c r="B42" s="463"/>
      <c r="C42" s="251"/>
      <c r="D42" s="245"/>
      <c r="E42" s="245"/>
      <c r="F42" s="245"/>
      <c r="G42" s="245"/>
      <c r="H42" s="251"/>
      <c r="I42" s="266"/>
      <c r="J42" s="266"/>
      <c r="K42" s="266"/>
      <c r="L42" s="267"/>
    </row>
    <row r="43" spans="1:12" s="17" customFormat="1" ht="12.75">
      <c r="A43" s="359" t="s">
        <v>206</v>
      </c>
      <c r="B43" s="463">
        <v>714</v>
      </c>
      <c r="C43" s="251">
        <v>272</v>
      </c>
      <c r="D43" s="245">
        <v>35</v>
      </c>
      <c r="E43" s="245">
        <v>134</v>
      </c>
      <c r="F43" s="245">
        <v>101</v>
      </c>
      <c r="G43" s="245">
        <v>2</v>
      </c>
      <c r="H43" s="251">
        <v>442</v>
      </c>
      <c r="I43" s="266">
        <v>48</v>
      </c>
      <c r="J43" s="266">
        <v>69</v>
      </c>
      <c r="K43" s="266">
        <v>314</v>
      </c>
      <c r="L43" s="267">
        <v>11</v>
      </c>
    </row>
    <row r="44" spans="1:12" s="17" customFormat="1" ht="3.75" customHeight="1">
      <c r="A44" s="359"/>
      <c r="B44" s="463"/>
      <c r="C44" s="251"/>
      <c r="D44" s="245"/>
      <c r="E44" s="245"/>
      <c r="F44" s="245"/>
      <c r="G44" s="245"/>
      <c r="H44" s="251"/>
      <c r="I44" s="266"/>
      <c r="J44" s="266"/>
      <c r="K44" s="266"/>
      <c r="L44" s="267"/>
    </row>
    <row r="45" spans="1:12" s="17" customFormat="1" ht="12.75">
      <c r="A45" s="359" t="s">
        <v>218</v>
      </c>
      <c r="B45" s="463">
        <v>235</v>
      </c>
      <c r="C45" s="251">
        <v>74</v>
      </c>
      <c r="D45" s="245">
        <v>7</v>
      </c>
      <c r="E45" s="245">
        <v>35</v>
      </c>
      <c r="F45" s="245">
        <v>31</v>
      </c>
      <c r="G45" s="245">
        <v>1</v>
      </c>
      <c r="H45" s="251">
        <v>161</v>
      </c>
      <c r="I45" s="266">
        <v>24</v>
      </c>
      <c r="J45" s="266">
        <v>13</v>
      </c>
      <c r="K45" s="266">
        <v>117</v>
      </c>
      <c r="L45" s="267">
        <v>7</v>
      </c>
    </row>
    <row r="46" spans="1:12" s="17" customFormat="1" ht="3.75" customHeight="1">
      <c r="A46" s="359"/>
      <c r="B46" s="463"/>
      <c r="C46" s="251"/>
      <c r="D46" s="245"/>
      <c r="E46" s="245"/>
      <c r="F46" s="245"/>
      <c r="G46" s="245"/>
      <c r="H46" s="251"/>
      <c r="I46" s="266"/>
      <c r="J46" s="266"/>
      <c r="K46" s="266"/>
      <c r="L46" s="267"/>
    </row>
    <row r="47" spans="1:12" s="17" customFormat="1" ht="12.75">
      <c r="A47" s="359" t="s">
        <v>230</v>
      </c>
      <c r="B47" s="463">
        <v>74</v>
      </c>
      <c r="C47" s="251">
        <v>26</v>
      </c>
      <c r="D47" s="245">
        <v>3</v>
      </c>
      <c r="E47" s="245">
        <v>7</v>
      </c>
      <c r="F47" s="245">
        <v>15</v>
      </c>
      <c r="G47" s="245">
        <v>1</v>
      </c>
      <c r="H47" s="251">
        <v>48</v>
      </c>
      <c r="I47" s="266">
        <v>5</v>
      </c>
      <c r="J47" s="266">
        <v>3</v>
      </c>
      <c r="K47" s="266">
        <v>40</v>
      </c>
      <c r="L47" s="499" t="s">
        <v>343</v>
      </c>
    </row>
    <row r="48" spans="1:12" s="17" customFormat="1" ht="3.75" customHeight="1">
      <c r="A48" s="359"/>
      <c r="B48" s="463"/>
      <c r="C48" s="251"/>
      <c r="D48" s="245"/>
      <c r="E48" s="245"/>
      <c r="F48" s="245"/>
      <c r="G48" s="245"/>
      <c r="H48" s="251"/>
      <c r="I48" s="266"/>
      <c r="J48" s="266"/>
      <c r="K48" s="266"/>
      <c r="L48" s="267"/>
    </row>
    <row r="49" spans="1:12" s="17" customFormat="1" ht="12.75">
      <c r="A49" s="359" t="s">
        <v>242</v>
      </c>
      <c r="B49" s="463">
        <v>18</v>
      </c>
      <c r="C49" s="251">
        <v>10</v>
      </c>
      <c r="D49" s="245">
        <v>4</v>
      </c>
      <c r="E49" s="245">
        <v>4</v>
      </c>
      <c r="F49" s="245">
        <v>2</v>
      </c>
      <c r="G49" s="497" t="s">
        <v>343</v>
      </c>
      <c r="H49" s="251">
        <v>8</v>
      </c>
      <c r="I49" s="266">
        <v>1</v>
      </c>
      <c r="J49" s="497" t="s">
        <v>343</v>
      </c>
      <c r="K49" s="266">
        <v>7</v>
      </c>
      <c r="L49" s="499" t="s">
        <v>343</v>
      </c>
    </row>
    <row r="50" spans="1:12" ht="6" customHeight="1">
      <c r="A50" s="360"/>
      <c r="B50" s="228"/>
      <c r="C50" s="377"/>
      <c r="D50" s="377"/>
      <c r="E50" s="377"/>
      <c r="F50" s="377"/>
      <c r="G50" s="500"/>
      <c r="H50" s="501"/>
      <c r="I50" s="501"/>
      <c r="J50" s="501"/>
      <c r="K50" s="501"/>
      <c r="L50" s="502"/>
    </row>
  </sheetData>
  <printOptions horizontalCentered="1"/>
  <pageMargins left="0.7874015748031497" right="0.7874015748031497" top="0.7874015748031497" bottom="1.1811023622047245" header="0.1968503937007874" footer="0.1574803149606299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1"/>
  <sheetViews>
    <sheetView showGridLines="0" workbookViewId="0" topLeftCell="A1">
      <selection activeCell="A1" sqref="A1"/>
    </sheetView>
  </sheetViews>
  <sheetFormatPr defaultColWidth="11.421875" defaultRowHeight="12.75" customHeight="1"/>
  <cols>
    <col min="1" max="1" width="22.7109375" style="27" customWidth="1"/>
    <col min="2" max="2" width="10.7109375" style="48" customWidth="1"/>
    <col min="3" max="3" width="8.7109375" style="48" customWidth="1"/>
    <col min="4" max="4" width="10.57421875" style="48" customWidth="1"/>
    <col min="5" max="6" width="6.421875" style="48" customWidth="1"/>
    <col min="7" max="7" width="7.8515625" style="48" customWidth="1"/>
    <col min="8" max="8" width="8.7109375" style="43" customWidth="1"/>
    <col min="9" max="9" width="10.57421875" style="43" customWidth="1"/>
    <col min="10" max="10" width="7.28125" style="43" customWidth="1"/>
    <col min="11" max="11" width="6.7109375" style="43" customWidth="1"/>
    <col min="12" max="12" width="8.8515625" style="43" customWidth="1"/>
    <col min="13" max="16384" width="11.421875" style="39" customWidth="1"/>
  </cols>
  <sheetData>
    <row r="1" spans="1:12" s="42" customFormat="1" ht="12.75" customHeight="1">
      <c r="A1" s="19" t="s">
        <v>344</v>
      </c>
      <c r="B1"/>
      <c r="C1" s="40"/>
      <c r="D1" s="40"/>
      <c r="E1" s="40"/>
      <c r="F1" s="40"/>
      <c r="G1" s="40"/>
      <c r="H1" s="41"/>
      <c r="I1" s="41"/>
      <c r="J1" s="41"/>
      <c r="K1" s="41"/>
      <c r="L1" s="41"/>
    </row>
    <row r="2" spans="1:12" s="44" customFormat="1" ht="12.75" customHeight="1">
      <c r="A2" s="141" t="s">
        <v>2</v>
      </c>
      <c r="B2" s="39"/>
      <c r="C2" s="39"/>
      <c r="D2" s="39"/>
      <c r="E2" s="39"/>
      <c r="F2" s="39"/>
      <c r="G2" s="39"/>
      <c r="H2" s="43"/>
      <c r="I2" s="43"/>
      <c r="J2" s="43"/>
      <c r="K2" s="43"/>
      <c r="L2" s="43"/>
    </row>
    <row r="3" spans="1:12" s="44" customFormat="1" ht="12.75" customHeight="1">
      <c r="A3" s="229" t="s">
        <v>258</v>
      </c>
      <c r="B3" s="236" t="s">
        <v>256</v>
      </c>
      <c r="C3" s="238" t="s">
        <v>345</v>
      </c>
      <c r="D3" s="225"/>
      <c r="E3" s="225"/>
      <c r="F3" s="225"/>
      <c r="G3" s="225"/>
      <c r="H3" s="239" t="s">
        <v>346</v>
      </c>
      <c r="I3" s="226"/>
      <c r="J3" s="226"/>
      <c r="K3" s="226"/>
      <c r="L3" s="227"/>
    </row>
    <row r="4" spans="1:12" s="44" customFormat="1" ht="12.75" customHeight="1">
      <c r="A4" s="230" t="s">
        <v>260</v>
      </c>
      <c r="B4" s="234"/>
      <c r="C4" s="247"/>
      <c r="D4" s="241"/>
      <c r="E4" s="241"/>
      <c r="F4" s="241"/>
      <c r="G4" s="241"/>
      <c r="H4" s="253"/>
      <c r="I4" s="255"/>
      <c r="J4" s="255"/>
      <c r="K4" s="255"/>
      <c r="L4" s="256"/>
    </row>
    <row r="5" spans="1:12" ht="12.75" customHeight="1">
      <c r="A5" s="231"/>
      <c r="B5" s="237"/>
      <c r="C5" s="248" t="s">
        <v>14</v>
      </c>
      <c r="D5" s="242" t="s">
        <v>336</v>
      </c>
      <c r="E5" s="242" t="s">
        <v>337</v>
      </c>
      <c r="F5" s="242" t="s">
        <v>338</v>
      </c>
      <c r="G5" s="242" t="s">
        <v>339</v>
      </c>
      <c r="H5" s="248" t="s">
        <v>14</v>
      </c>
      <c r="I5" s="257" t="s">
        <v>336</v>
      </c>
      <c r="J5" s="257" t="s">
        <v>340</v>
      </c>
      <c r="K5" s="257" t="s">
        <v>341</v>
      </c>
      <c r="L5" s="258" t="s">
        <v>342</v>
      </c>
    </row>
    <row r="6" spans="1:12" ht="6" customHeight="1">
      <c r="A6" s="230"/>
      <c r="B6" s="240"/>
      <c r="C6" s="249"/>
      <c r="D6" s="243"/>
      <c r="E6" s="243"/>
      <c r="F6" s="243"/>
      <c r="G6" s="243"/>
      <c r="H6" s="249"/>
      <c r="I6" s="259"/>
      <c r="J6" s="259"/>
      <c r="K6" s="259"/>
      <c r="L6" s="260"/>
    </row>
    <row r="7" spans="1:12" s="24" customFormat="1" ht="12.75">
      <c r="A7" s="232" t="s">
        <v>272</v>
      </c>
      <c r="B7" s="223"/>
      <c r="C7" s="250"/>
      <c r="D7" s="244"/>
      <c r="E7" s="244"/>
      <c r="F7" s="244"/>
      <c r="G7" s="244"/>
      <c r="H7" s="254"/>
      <c r="I7" s="261"/>
      <c r="J7" s="262"/>
      <c r="K7" s="262"/>
      <c r="L7" s="263"/>
    </row>
    <row r="8" spans="1:18" s="46" customFormat="1" ht="12.75">
      <c r="A8" s="233" t="s">
        <v>5</v>
      </c>
      <c r="B8" s="223">
        <f>SUM(B10,B26,B36,B45,B53)</f>
        <v>219521</v>
      </c>
      <c r="C8" s="250">
        <f aca="true" t="shared" si="0" ref="C8:L8">SUM(C10,C26,C36,C45,C53)</f>
        <v>113830</v>
      </c>
      <c r="D8" s="244">
        <f t="shared" si="0"/>
        <v>80492</v>
      </c>
      <c r="E8" s="244">
        <f t="shared" si="0"/>
        <v>30395</v>
      </c>
      <c r="F8" s="244">
        <f t="shared" si="0"/>
        <v>1590</v>
      </c>
      <c r="G8" s="244">
        <f t="shared" si="0"/>
        <v>1353</v>
      </c>
      <c r="H8" s="250">
        <f t="shared" si="0"/>
        <v>105691</v>
      </c>
      <c r="I8" s="264">
        <f t="shared" si="0"/>
        <v>70318</v>
      </c>
      <c r="J8" s="264">
        <f t="shared" si="0"/>
        <v>29941</v>
      </c>
      <c r="K8" s="264">
        <f t="shared" si="0"/>
        <v>3892</v>
      </c>
      <c r="L8" s="265">
        <f t="shared" si="0"/>
        <v>1540</v>
      </c>
      <c r="M8" s="70"/>
      <c r="N8" s="70"/>
      <c r="O8" s="70"/>
      <c r="P8" s="70"/>
      <c r="Q8" s="70"/>
      <c r="R8" s="70"/>
    </row>
    <row r="9" spans="1:12" s="24" customFormat="1" ht="12.75">
      <c r="A9" s="234"/>
      <c r="B9" s="223"/>
      <c r="C9" s="250"/>
      <c r="D9" s="244"/>
      <c r="E9" s="244"/>
      <c r="F9" s="244"/>
      <c r="G9" s="244"/>
      <c r="H9" s="254"/>
      <c r="I9" s="261"/>
      <c r="J9" s="262"/>
      <c r="K9" s="262"/>
      <c r="L9" s="263"/>
    </row>
    <row r="10" spans="1:12" s="24" customFormat="1" ht="12.75">
      <c r="A10" s="233" t="s">
        <v>273</v>
      </c>
      <c r="B10" s="223">
        <f aca="true" t="shared" si="1" ref="B10:L10">SUM(B12:B24)</f>
        <v>162686</v>
      </c>
      <c r="C10" s="250">
        <f t="shared" si="1"/>
        <v>83149</v>
      </c>
      <c r="D10" s="244">
        <f t="shared" si="1"/>
        <v>58602</v>
      </c>
      <c r="E10" s="244">
        <f t="shared" si="1"/>
        <v>22445</v>
      </c>
      <c r="F10" s="244">
        <f t="shared" si="1"/>
        <v>1023</v>
      </c>
      <c r="G10" s="244">
        <f t="shared" si="1"/>
        <v>1079</v>
      </c>
      <c r="H10" s="250">
        <f t="shared" si="1"/>
        <v>79537</v>
      </c>
      <c r="I10" s="264">
        <f t="shared" si="1"/>
        <v>52638</v>
      </c>
      <c r="J10" s="264">
        <f t="shared" si="1"/>
        <v>22606</v>
      </c>
      <c r="K10" s="264">
        <f t="shared" si="1"/>
        <v>2949</v>
      </c>
      <c r="L10" s="265">
        <f t="shared" si="1"/>
        <v>1344</v>
      </c>
    </row>
    <row r="11" spans="1:12" s="20" customFormat="1" ht="6" customHeight="1">
      <c r="A11" s="234"/>
      <c r="B11" s="224"/>
      <c r="C11" s="251"/>
      <c r="D11" s="245"/>
      <c r="E11" s="245"/>
      <c r="F11" s="245"/>
      <c r="G11" s="245"/>
      <c r="H11" s="251"/>
      <c r="I11" s="266"/>
      <c r="J11" s="266"/>
      <c r="K11" s="266"/>
      <c r="L11" s="267"/>
    </row>
    <row r="12" spans="1:12" s="20" customFormat="1" ht="12.75">
      <c r="A12" s="234" t="s">
        <v>274</v>
      </c>
      <c r="B12" s="224">
        <f>C12+H12</f>
        <v>8899</v>
      </c>
      <c r="C12" s="251">
        <f>SUM(D12:G12)</f>
        <v>4557</v>
      </c>
      <c r="D12" s="245">
        <v>3103</v>
      </c>
      <c r="E12" s="245">
        <v>1342</v>
      </c>
      <c r="F12" s="245">
        <v>36</v>
      </c>
      <c r="G12" s="245">
        <v>76</v>
      </c>
      <c r="H12" s="251">
        <f>SUM(I12:L12)</f>
        <v>4342</v>
      </c>
      <c r="I12" s="266">
        <v>2739</v>
      </c>
      <c r="J12" s="266">
        <v>1348</v>
      </c>
      <c r="K12" s="266">
        <v>168</v>
      </c>
      <c r="L12" s="267">
        <v>87</v>
      </c>
    </row>
    <row r="13" spans="1:12" s="20" customFormat="1" ht="12.75">
      <c r="A13" s="234" t="s">
        <v>275</v>
      </c>
      <c r="B13" s="224">
        <f aca="true" t="shared" si="2" ref="B13:B24">C13+H13</f>
        <v>25888</v>
      </c>
      <c r="C13" s="251">
        <f aca="true" t="shared" si="3" ref="C13:C24">SUM(D13:G13)</f>
        <v>13227</v>
      </c>
      <c r="D13" s="245">
        <v>9579</v>
      </c>
      <c r="E13" s="245">
        <v>3358</v>
      </c>
      <c r="F13" s="245">
        <v>151</v>
      </c>
      <c r="G13" s="245">
        <v>139</v>
      </c>
      <c r="H13" s="251">
        <f aca="true" t="shared" si="4" ref="H13:H24">SUM(I13:L13)</f>
        <v>12661</v>
      </c>
      <c r="I13" s="266">
        <v>8755</v>
      </c>
      <c r="J13" s="266">
        <v>3322</v>
      </c>
      <c r="K13" s="266">
        <v>396</v>
      </c>
      <c r="L13" s="267">
        <v>188</v>
      </c>
    </row>
    <row r="14" spans="1:12" s="20" customFormat="1" ht="12.75">
      <c r="A14" s="234" t="s">
        <v>276</v>
      </c>
      <c r="B14" s="224">
        <f t="shared" si="2"/>
        <v>6937</v>
      </c>
      <c r="C14" s="251">
        <f t="shared" si="3"/>
        <v>3602</v>
      </c>
      <c r="D14" s="245">
        <v>2577</v>
      </c>
      <c r="E14" s="245">
        <v>955</v>
      </c>
      <c r="F14" s="245">
        <v>46</v>
      </c>
      <c r="G14" s="245">
        <v>24</v>
      </c>
      <c r="H14" s="251">
        <f t="shared" si="4"/>
        <v>3335</v>
      </c>
      <c r="I14" s="266">
        <v>2228</v>
      </c>
      <c r="J14" s="266">
        <v>968</v>
      </c>
      <c r="K14" s="266">
        <v>119</v>
      </c>
      <c r="L14" s="267">
        <v>20</v>
      </c>
    </row>
    <row r="15" spans="1:12" s="20" customFormat="1" ht="12.75">
      <c r="A15" s="234" t="s">
        <v>277</v>
      </c>
      <c r="B15" s="224">
        <f t="shared" si="2"/>
        <v>11640</v>
      </c>
      <c r="C15" s="251">
        <f t="shared" si="3"/>
        <v>5900</v>
      </c>
      <c r="D15" s="245">
        <v>4068</v>
      </c>
      <c r="E15" s="245">
        <v>1699</v>
      </c>
      <c r="F15" s="245">
        <v>63</v>
      </c>
      <c r="G15" s="245">
        <v>70</v>
      </c>
      <c r="H15" s="251">
        <f t="shared" si="4"/>
        <v>5740</v>
      </c>
      <c r="I15" s="266">
        <v>3751</v>
      </c>
      <c r="J15" s="266">
        <v>1716</v>
      </c>
      <c r="K15" s="266">
        <v>168</v>
      </c>
      <c r="L15" s="267">
        <v>105</v>
      </c>
    </row>
    <row r="16" spans="1:12" s="20" customFormat="1" ht="12.75">
      <c r="A16" s="234" t="s">
        <v>278</v>
      </c>
      <c r="B16" s="224">
        <f t="shared" si="2"/>
        <v>11965</v>
      </c>
      <c r="C16" s="251">
        <f t="shared" si="3"/>
        <v>6244</v>
      </c>
      <c r="D16" s="245">
        <v>4587</v>
      </c>
      <c r="E16" s="245">
        <v>1488</v>
      </c>
      <c r="F16" s="245">
        <v>90</v>
      </c>
      <c r="G16" s="245">
        <v>79</v>
      </c>
      <c r="H16" s="251">
        <f t="shared" si="4"/>
        <v>5721</v>
      </c>
      <c r="I16" s="266">
        <v>3935</v>
      </c>
      <c r="J16" s="266">
        <v>1487</v>
      </c>
      <c r="K16" s="266">
        <v>222</v>
      </c>
      <c r="L16" s="267">
        <v>77</v>
      </c>
    </row>
    <row r="17" spans="1:12" s="24" customFormat="1" ht="12.75">
      <c r="A17" s="234" t="s">
        <v>279</v>
      </c>
      <c r="B17" s="224">
        <f t="shared" si="2"/>
        <v>10281</v>
      </c>
      <c r="C17" s="251">
        <f t="shared" si="3"/>
        <v>5140</v>
      </c>
      <c r="D17" s="245">
        <v>3666</v>
      </c>
      <c r="E17" s="245">
        <v>1360</v>
      </c>
      <c r="F17" s="245">
        <v>55</v>
      </c>
      <c r="G17" s="245">
        <v>59</v>
      </c>
      <c r="H17" s="251">
        <f t="shared" si="4"/>
        <v>5141</v>
      </c>
      <c r="I17" s="266">
        <v>3476</v>
      </c>
      <c r="J17" s="266">
        <v>1368</v>
      </c>
      <c r="K17" s="266">
        <v>223</v>
      </c>
      <c r="L17" s="267">
        <v>74</v>
      </c>
    </row>
    <row r="18" spans="1:12" s="20" customFormat="1" ht="12.75">
      <c r="A18" s="234" t="s">
        <v>280</v>
      </c>
      <c r="B18" s="224">
        <f t="shared" si="2"/>
        <v>7934</v>
      </c>
      <c r="C18" s="251">
        <f t="shared" si="3"/>
        <v>4042</v>
      </c>
      <c r="D18" s="245">
        <v>2852</v>
      </c>
      <c r="E18" s="245">
        <v>1109</v>
      </c>
      <c r="F18" s="245">
        <v>57</v>
      </c>
      <c r="G18" s="245">
        <v>24</v>
      </c>
      <c r="H18" s="251">
        <f t="shared" si="4"/>
        <v>3892</v>
      </c>
      <c r="I18" s="266">
        <v>2611</v>
      </c>
      <c r="J18" s="266">
        <v>1114</v>
      </c>
      <c r="K18" s="266">
        <v>138</v>
      </c>
      <c r="L18" s="267">
        <v>29</v>
      </c>
    </row>
    <row r="19" spans="1:12" s="20" customFormat="1" ht="12.75">
      <c r="A19" s="234" t="s">
        <v>281</v>
      </c>
      <c r="B19" s="224">
        <f t="shared" si="2"/>
        <v>25553</v>
      </c>
      <c r="C19" s="251">
        <f t="shared" si="3"/>
        <v>12906</v>
      </c>
      <c r="D19" s="245">
        <v>9239</v>
      </c>
      <c r="E19" s="245">
        <v>3273</v>
      </c>
      <c r="F19" s="245">
        <v>184</v>
      </c>
      <c r="G19" s="245">
        <v>210</v>
      </c>
      <c r="H19" s="251">
        <f t="shared" si="4"/>
        <v>12647</v>
      </c>
      <c r="I19" s="266">
        <v>8478</v>
      </c>
      <c r="J19" s="266">
        <v>3301</v>
      </c>
      <c r="K19" s="266">
        <v>582</v>
      </c>
      <c r="L19" s="267">
        <v>286</v>
      </c>
    </row>
    <row r="20" spans="1:12" s="20" customFormat="1" ht="12.75">
      <c r="A20" s="234" t="s">
        <v>282</v>
      </c>
      <c r="B20" s="224">
        <f t="shared" si="2"/>
        <v>13974</v>
      </c>
      <c r="C20" s="251">
        <f t="shared" si="3"/>
        <v>7091</v>
      </c>
      <c r="D20" s="245">
        <v>4721</v>
      </c>
      <c r="E20" s="245">
        <v>2148</v>
      </c>
      <c r="F20" s="245">
        <v>89</v>
      </c>
      <c r="G20" s="245">
        <v>133</v>
      </c>
      <c r="H20" s="251">
        <f t="shared" si="4"/>
        <v>6883</v>
      </c>
      <c r="I20" s="266">
        <v>4281</v>
      </c>
      <c r="J20" s="266">
        <v>2173</v>
      </c>
      <c r="K20" s="266">
        <v>262</v>
      </c>
      <c r="L20" s="267">
        <v>167</v>
      </c>
    </row>
    <row r="21" spans="1:12" s="20" customFormat="1" ht="12.75">
      <c r="A21" s="234" t="s">
        <v>283</v>
      </c>
      <c r="B21" s="224">
        <f t="shared" si="2"/>
        <v>19524</v>
      </c>
      <c r="C21" s="251">
        <f t="shared" si="3"/>
        <v>9899</v>
      </c>
      <c r="D21" s="245">
        <v>6755</v>
      </c>
      <c r="E21" s="245">
        <v>2887</v>
      </c>
      <c r="F21" s="245">
        <v>89</v>
      </c>
      <c r="G21" s="245">
        <v>168</v>
      </c>
      <c r="H21" s="251">
        <f t="shared" si="4"/>
        <v>9625</v>
      </c>
      <c r="I21" s="266">
        <v>6161</v>
      </c>
      <c r="J21" s="266">
        <v>2980</v>
      </c>
      <c r="K21" s="266">
        <v>279</v>
      </c>
      <c r="L21" s="267">
        <v>205</v>
      </c>
    </row>
    <row r="22" spans="1:12" s="20" customFormat="1" ht="12.75">
      <c r="A22" s="234" t="s">
        <v>284</v>
      </c>
      <c r="B22" s="224">
        <f t="shared" si="2"/>
        <v>8815</v>
      </c>
      <c r="C22" s="251">
        <f t="shared" si="3"/>
        <v>4685</v>
      </c>
      <c r="D22" s="245">
        <v>3264</v>
      </c>
      <c r="E22" s="245">
        <v>1296</v>
      </c>
      <c r="F22" s="245">
        <v>70</v>
      </c>
      <c r="G22" s="245">
        <v>55</v>
      </c>
      <c r="H22" s="251">
        <f t="shared" si="4"/>
        <v>4130</v>
      </c>
      <c r="I22" s="266">
        <v>2626</v>
      </c>
      <c r="J22" s="266">
        <v>1283</v>
      </c>
      <c r="K22" s="266">
        <v>153</v>
      </c>
      <c r="L22" s="267">
        <v>68</v>
      </c>
    </row>
    <row r="23" spans="1:12" s="20" customFormat="1" ht="12.75">
      <c r="A23" s="234" t="s">
        <v>285</v>
      </c>
      <c r="B23" s="224">
        <f t="shared" si="2"/>
        <v>5024</v>
      </c>
      <c r="C23" s="251">
        <f t="shared" si="3"/>
        <v>2597</v>
      </c>
      <c r="D23" s="245">
        <v>1850</v>
      </c>
      <c r="E23" s="245">
        <v>689</v>
      </c>
      <c r="F23" s="245">
        <v>36</v>
      </c>
      <c r="G23" s="245">
        <v>22</v>
      </c>
      <c r="H23" s="251">
        <f t="shared" si="4"/>
        <v>2427</v>
      </c>
      <c r="I23" s="266">
        <v>1607</v>
      </c>
      <c r="J23" s="266">
        <v>692</v>
      </c>
      <c r="K23" s="266">
        <v>113</v>
      </c>
      <c r="L23" s="267">
        <v>15</v>
      </c>
    </row>
    <row r="24" spans="1:12" s="20" customFormat="1" ht="12.75">
      <c r="A24" s="234" t="s">
        <v>287</v>
      </c>
      <c r="B24" s="224">
        <f t="shared" si="2"/>
        <v>6252</v>
      </c>
      <c r="C24" s="251">
        <f t="shared" si="3"/>
        <v>3259</v>
      </c>
      <c r="D24" s="245">
        <v>2341</v>
      </c>
      <c r="E24" s="245">
        <v>841</v>
      </c>
      <c r="F24" s="245">
        <v>57</v>
      </c>
      <c r="G24" s="245">
        <v>20</v>
      </c>
      <c r="H24" s="251">
        <f t="shared" si="4"/>
        <v>2993</v>
      </c>
      <c r="I24" s="266">
        <v>1990</v>
      </c>
      <c r="J24" s="266">
        <v>854</v>
      </c>
      <c r="K24" s="266">
        <v>126</v>
      </c>
      <c r="L24" s="267">
        <v>23</v>
      </c>
    </row>
    <row r="25" spans="1:12" s="20" customFormat="1" ht="12.75">
      <c r="A25" s="234"/>
      <c r="B25" s="224"/>
      <c r="C25" s="251"/>
      <c r="D25" s="245"/>
      <c r="E25" s="245"/>
      <c r="F25" s="245"/>
      <c r="G25" s="245"/>
      <c r="H25" s="251"/>
      <c r="I25" s="266"/>
      <c r="J25" s="266"/>
      <c r="K25" s="266"/>
      <c r="L25" s="267"/>
    </row>
    <row r="26" spans="1:12" s="52" customFormat="1" ht="12.75">
      <c r="A26" s="233" t="s">
        <v>288</v>
      </c>
      <c r="B26" s="223">
        <f>SUM(B28:B34)</f>
        <v>26838</v>
      </c>
      <c r="C26" s="250">
        <f aca="true" t="shared" si="5" ref="C26:L26">SUM(C28:C34)</f>
        <v>13959</v>
      </c>
      <c r="D26" s="244">
        <f t="shared" si="5"/>
        <v>9959</v>
      </c>
      <c r="E26" s="244">
        <f t="shared" si="5"/>
        <v>3632</v>
      </c>
      <c r="F26" s="244">
        <f t="shared" si="5"/>
        <v>254</v>
      </c>
      <c r="G26" s="244">
        <f t="shared" si="5"/>
        <v>114</v>
      </c>
      <c r="H26" s="250">
        <f t="shared" si="5"/>
        <v>12879</v>
      </c>
      <c r="I26" s="264">
        <f t="shared" si="5"/>
        <v>8620</v>
      </c>
      <c r="J26" s="264">
        <f t="shared" si="5"/>
        <v>3665</v>
      </c>
      <c r="K26" s="264">
        <f t="shared" si="5"/>
        <v>474</v>
      </c>
      <c r="L26" s="265">
        <f t="shared" si="5"/>
        <v>120</v>
      </c>
    </row>
    <row r="27" spans="1:12" s="20" customFormat="1" ht="6" customHeight="1">
      <c r="A27" s="234"/>
      <c r="B27" s="224"/>
      <c r="C27" s="251"/>
      <c r="D27" s="245"/>
      <c r="E27" s="245"/>
      <c r="F27" s="245"/>
      <c r="G27" s="245"/>
      <c r="H27" s="251"/>
      <c r="I27" s="266"/>
      <c r="J27" s="266"/>
      <c r="K27" s="266"/>
      <c r="L27" s="267"/>
    </row>
    <row r="28" spans="1:12" s="20" customFormat="1" ht="12.75">
      <c r="A28" s="234" t="s">
        <v>289</v>
      </c>
      <c r="B28" s="224">
        <f>C28+H28</f>
        <v>5767</v>
      </c>
      <c r="C28" s="251">
        <f>SUM(D28:G28)</f>
        <v>2969</v>
      </c>
      <c r="D28" s="245">
        <v>2272</v>
      </c>
      <c r="E28" s="245">
        <v>619</v>
      </c>
      <c r="F28" s="245">
        <v>45</v>
      </c>
      <c r="G28" s="245">
        <v>33</v>
      </c>
      <c r="H28" s="251">
        <f>SUM(I28:L28)</f>
        <v>2798</v>
      </c>
      <c r="I28" s="266">
        <v>2040</v>
      </c>
      <c r="J28" s="266">
        <v>636</v>
      </c>
      <c r="K28" s="266">
        <v>95</v>
      </c>
      <c r="L28" s="267">
        <v>27</v>
      </c>
    </row>
    <row r="29" spans="1:12" s="20" customFormat="1" ht="12.75">
      <c r="A29" s="234" t="s">
        <v>290</v>
      </c>
      <c r="B29" s="224">
        <f aca="true" t="shared" si="6" ref="B29:B34">C29+H29</f>
        <v>5411</v>
      </c>
      <c r="C29" s="251">
        <f aca="true" t="shared" si="7" ref="C29:C34">SUM(D29:G29)</f>
        <v>2875</v>
      </c>
      <c r="D29" s="245">
        <v>2024</v>
      </c>
      <c r="E29" s="245">
        <v>766</v>
      </c>
      <c r="F29" s="245">
        <v>59</v>
      </c>
      <c r="G29" s="245">
        <v>26</v>
      </c>
      <c r="H29" s="251">
        <f aca="true" t="shared" si="8" ref="H29:H34">SUM(I29:L29)</f>
        <v>2536</v>
      </c>
      <c r="I29" s="266">
        <v>1648</v>
      </c>
      <c r="J29" s="266">
        <v>762</v>
      </c>
      <c r="K29" s="266">
        <v>106</v>
      </c>
      <c r="L29" s="267">
        <v>20</v>
      </c>
    </row>
    <row r="30" spans="1:12" s="20" customFormat="1" ht="12.75">
      <c r="A30" s="234" t="s">
        <v>291</v>
      </c>
      <c r="B30" s="224">
        <f t="shared" si="6"/>
        <v>1127</v>
      </c>
      <c r="C30" s="251">
        <f t="shared" si="7"/>
        <v>587</v>
      </c>
      <c r="D30" s="245">
        <v>409</v>
      </c>
      <c r="E30" s="245">
        <v>158</v>
      </c>
      <c r="F30" s="245">
        <v>17</v>
      </c>
      <c r="G30" s="245">
        <v>3</v>
      </c>
      <c r="H30" s="251">
        <f t="shared" si="8"/>
        <v>540</v>
      </c>
      <c r="I30" s="266">
        <v>358</v>
      </c>
      <c r="J30" s="266">
        <v>164</v>
      </c>
      <c r="K30" s="266">
        <v>12</v>
      </c>
      <c r="L30" s="267">
        <v>6</v>
      </c>
    </row>
    <row r="31" spans="1:12" s="20" customFormat="1" ht="12.75">
      <c r="A31" s="234" t="s">
        <v>292</v>
      </c>
      <c r="B31" s="224">
        <f t="shared" si="6"/>
        <v>4470</v>
      </c>
      <c r="C31" s="251">
        <f t="shared" si="7"/>
        <v>2341</v>
      </c>
      <c r="D31" s="245">
        <v>1641</v>
      </c>
      <c r="E31" s="245">
        <v>637</v>
      </c>
      <c r="F31" s="245">
        <v>51</v>
      </c>
      <c r="G31" s="245">
        <v>12</v>
      </c>
      <c r="H31" s="251">
        <f t="shared" si="8"/>
        <v>2129</v>
      </c>
      <c r="I31" s="266">
        <v>1384</v>
      </c>
      <c r="J31" s="266">
        <v>638</v>
      </c>
      <c r="K31" s="266">
        <v>94</v>
      </c>
      <c r="L31" s="267">
        <v>13</v>
      </c>
    </row>
    <row r="32" spans="1:12" s="20" customFormat="1" ht="12.75">
      <c r="A32" s="234" t="s">
        <v>293</v>
      </c>
      <c r="B32" s="224">
        <f t="shared" si="6"/>
        <v>3625</v>
      </c>
      <c r="C32" s="251">
        <f t="shared" si="7"/>
        <v>1905</v>
      </c>
      <c r="D32" s="245">
        <v>1336</v>
      </c>
      <c r="E32" s="245">
        <v>524</v>
      </c>
      <c r="F32" s="245">
        <v>29</v>
      </c>
      <c r="G32" s="245">
        <v>16</v>
      </c>
      <c r="H32" s="251">
        <f t="shared" si="8"/>
        <v>1720</v>
      </c>
      <c r="I32" s="266">
        <v>1128</v>
      </c>
      <c r="J32" s="266">
        <v>526</v>
      </c>
      <c r="K32" s="266">
        <v>50</v>
      </c>
      <c r="L32" s="267">
        <v>16</v>
      </c>
    </row>
    <row r="33" spans="1:12" s="20" customFormat="1" ht="12.75">
      <c r="A33" s="234" t="s">
        <v>294</v>
      </c>
      <c r="B33" s="224">
        <f t="shared" si="6"/>
        <v>3017</v>
      </c>
      <c r="C33" s="251">
        <f t="shared" si="7"/>
        <v>1548</v>
      </c>
      <c r="D33" s="245">
        <v>1103</v>
      </c>
      <c r="E33" s="245">
        <v>413</v>
      </c>
      <c r="F33" s="245">
        <v>27</v>
      </c>
      <c r="G33" s="245">
        <v>5</v>
      </c>
      <c r="H33" s="251">
        <f t="shared" si="8"/>
        <v>1469</v>
      </c>
      <c r="I33" s="266">
        <v>993</v>
      </c>
      <c r="J33" s="266">
        <v>416</v>
      </c>
      <c r="K33" s="266">
        <v>47</v>
      </c>
      <c r="L33" s="267">
        <v>13</v>
      </c>
    </row>
    <row r="34" spans="1:12" s="20" customFormat="1" ht="12.75">
      <c r="A34" s="234" t="s">
        <v>295</v>
      </c>
      <c r="B34" s="224">
        <f t="shared" si="6"/>
        <v>3421</v>
      </c>
      <c r="C34" s="251">
        <f t="shared" si="7"/>
        <v>1734</v>
      </c>
      <c r="D34" s="245">
        <v>1174</v>
      </c>
      <c r="E34" s="245">
        <v>515</v>
      </c>
      <c r="F34" s="245">
        <v>26</v>
      </c>
      <c r="G34" s="245">
        <v>19</v>
      </c>
      <c r="H34" s="251">
        <f t="shared" si="8"/>
        <v>1687</v>
      </c>
      <c r="I34" s="266">
        <v>1069</v>
      </c>
      <c r="J34" s="266">
        <v>523</v>
      </c>
      <c r="K34" s="266">
        <v>70</v>
      </c>
      <c r="L34" s="267">
        <v>25</v>
      </c>
    </row>
    <row r="35" spans="1:12" s="20" customFormat="1" ht="12.75">
      <c r="A35" s="234"/>
      <c r="B35" s="224"/>
      <c r="C35" s="251"/>
      <c r="D35" s="245"/>
      <c r="E35" s="245"/>
      <c r="F35" s="245"/>
      <c r="G35" s="245"/>
      <c r="H35" s="251"/>
      <c r="I35" s="266"/>
      <c r="J35" s="266"/>
      <c r="K35" s="266"/>
      <c r="L35" s="267"/>
    </row>
    <row r="36" spans="1:12" s="52" customFormat="1" ht="12.75">
      <c r="A36" s="233" t="s">
        <v>296</v>
      </c>
      <c r="B36" s="223">
        <f>SUM(B38:B43)</f>
        <v>8064</v>
      </c>
      <c r="C36" s="250">
        <f aca="true" t="shared" si="9" ref="C36:L36">SUM(C38:C43)</f>
        <v>4287</v>
      </c>
      <c r="D36" s="244">
        <f t="shared" si="9"/>
        <v>3105</v>
      </c>
      <c r="E36" s="244">
        <f t="shared" si="9"/>
        <v>1087</v>
      </c>
      <c r="F36" s="244">
        <f t="shared" si="9"/>
        <v>71</v>
      </c>
      <c r="G36" s="244">
        <f t="shared" si="9"/>
        <v>24</v>
      </c>
      <c r="H36" s="250">
        <f t="shared" si="9"/>
        <v>3777</v>
      </c>
      <c r="I36" s="264">
        <f t="shared" si="9"/>
        <v>2557</v>
      </c>
      <c r="J36" s="264">
        <f t="shared" si="9"/>
        <v>1085</v>
      </c>
      <c r="K36" s="264">
        <f t="shared" si="9"/>
        <v>118</v>
      </c>
      <c r="L36" s="265">
        <f t="shared" si="9"/>
        <v>17</v>
      </c>
    </row>
    <row r="37" spans="1:12" s="20" customFormat="1" ht="6" customHeight="1">
      <c r="A37" s="234"/>
      <c r="B37" s="224"/>
      <c r="C37" s="251"/>
      <c r="D37" s="245"/>
      <c r="E37" s="245"/>
      <c r="F37" s="245"/>
      <c r="G37" s="245"/>
      <c r="H37" s="251"/>
      <c r="I37" s="266"/>
      <c r="J37" s="266"/>
      <c r="K37" s="266"/>
      <c r="L37" s="267"/>
    </row>
    <row r="38" spans="1:12" s="20" customFormat="1" ht="12.75">
      <c r="A38" s="234" t="s">
        <v>297</v>
      </c>
      <c r="B38" s="224">
        <f aca="true" t="shared" si="10" ref="B38:B43">C38+H38</f>
        <v>631</v>
      </c>
      <c r="C38" s="251">
        <f aca="true" t="shared" si="11" ref="C38:C43">SUM(D38:G38)</f>
        <v>325</v>
      </c>
      <c r="D38" s="245">
        <v>241</v>
      </c>
      <c r="E38" s="245">
        <v>80</v>
      </c>
      <c r="F38" s="245">
        <v>4</v>
      </c>
      <c r="G38" s="245">
        <v>0</v>
      </c>
      <c r="H38" s="251">
        <f aca="true" t="shared" si="12" ref="H38:H43">SUM(I38:L38)</f>
        <v>306</v>
      </c>
      <c r="I38" s="266">
        <v>216</v>
      </c>
      <c r="J38" s="266">
        <v>80</v>
      </c>
      <c r="K38" s="266">
        <v>9</v>
      </c>
      <c r="L38" s="267">
        <v>1</v>
      </c>
    </row>
    <row r="39" spans="1:12" s="20" customFormat="1" ht="12.75">
      <c r="A39" s="235" t="s">
        <v>298</v>
      </c>
      <c r="B39" s="228">
        <f t="shared" si="10"/>
        <v>1837</v>
      </c>
      <c r="C39" s="252">
        <f t="shared" si="11"/>
        <v>993</v>
      </c>
      <c r="D39" s="246">
        <v>738</v>
      </c>
      <c r="E39" s="246">
        <v>238</v>
      </c>
      <c r="F39" s="246">
        <v>14</v>
      </c>
      <c r="G39" s="246">
        <v>3</v>
      </c>
      <c r="H39" s="252">
        <f t="shared" si="12"/>
        <v>844</v>
      </c>
      <c r="I39" s="268">
        <v>589</v>
      </c>
      <c r="J39" s="268">
        <v>232</v>
      </c>
      <c r="K39" s="268">
        <v>21</v>
      </c>
      <c r="L39" s="269">
        <v>2</v>
      </c>
    </row>
    <row r="40" spans="1:12" s="20" customFormat="1" ht="12.75">
      <c r="A40" s="234" t="s">
        <v>299</v>
      </c>
      <c r="B40" s="224">
        <f t="shared" si="10"/>
        <v>2375</v>
      </c>
      <c r="C40" s="251">
        <f t="shared" si="11"/>
        <v>1282</v>
      </c>
      <c r="D40" s="245">
        <v>915</v>
      </c>
      <c r="E40" s="245">
        <v>334</v>
      </c>
      <c r="F40" s="245">
        <v>22</v>
      </c>
      <c r="G40" s="245">
        <v>11</v>
      </c>
      <c r="H40" s="251">
        <f t="shared" si="12"/>
        <v>1093</v>
      </c>
      <c r="I40" s="266">
        <v>713</v>
      </c>
      <c r="J40" s="266">
        <v>337</v>
      </c>
      <c r="K40" s="266">
        <v>33</v>
      </c>
      <c r="L40" s="267">
        <v>10</v>
      </c>
    </row>
    <row r="41" spans="1:12" s="20" customFormat="1" ht="12.75">
      <c r="A41" s="234" t="s">
        <v>300</v>
      </c>
      <c r="B41" s="224">
        <f t="shared" si="10"/>
        <v>637</v>
      </c>
      <c r="C41" s="251">
        <f t="shared" si="11"/>
        <v>338</v>
      </c>
      <c r="D41" s="245">
        <v>242</v>
      </c>
      <c r="E41" s="245">
        <v>83</v>
      </c>
      <c r="F41" s="245">
        <v>11</v>
      </c>
      <c r="G41" s="245">
        <v>2</v>
      </c>
      <c r="H41" s="251">
        <f t="shared" si="12"/>
        <v>299</v>
      </c>
      <c r="I41" s="266">
        <v>206</v>
      </c>
      <c r="J41" s="266">
        <v>83</v>
      </c>
      <c r="K41" s="266">
        <v>10</v>
      </c>
      <c r="L41" s="267">
        <v>0</v>
      </c>
    </row>
    <row r="42" spans="1:12" s="20" customFormat="1" ht="12.75">
      <c r="A42" s="234" t="s">
        <v>301</v>
      </c>
      <c r="B42" s="224">
        <f t="shared" si="10"/>
        <v>571</v>
      </c>
      <c r="C42" s="251">
        <f t="shared" si="11"/>
        <v>307</v>
      </c>
      <c r="D42" s="245">
        <v>232</v>
      </c>
      <c r="E42" s="245">
        <v>68</v>
      </c>
      <c r="F42" s="245">
        <v>5</v>
      </c>
      <c r="G42" s="245">
        <v>2</v>
      </c>
      <c r="H42" s="251">
        <f t="shared" si="12"/>
        <v>264</v>
      </c>
      <c r="I42" s="266">
        <v>185</v>
      </c>
      <c r="J42" s="266">
        <v>68</v>
      </c>
      <c r="K42" s="266">
        <v>10</v>
      </c>
      <c r="L42" s="267">
        <v>1</v>
      </c>
    </row>
    <row r="43" spans="1:12" s="20" customFormat="1" ht="12.75">
      <c r="A43" s="234" t="s">
        <v>302</v>
      </c>
      <c r="B43" s="224">
        <f t="shared" si="10"/>
        <v>2013</v>
      </c>
      <c r="C43" s="251">
        <f t="shared" si="11"/>
        <v>1042</v>
      </c>
      <c r="D43" s="245">
        <v>737</v>
      </c>
      <c r="E43" s="245">
        <v>284</v>
      </c>
      <c r="F43" s="245">
        <v>15</v>
      </c>
      <c r="G43" s="245">
        <v>6</v>
      </c>
      <c r="H43" s="251">
        <f t="shared" si="12"/>
        <v>971</v>
      </c>
      <c r="I43" s="266">
        <v>648</v>
      </c>
      <c r="J43" s="266">
        <v>285</v>
      </c>
      <c r="K43" s="266">
        <v>35</v>
      </c>
      <c r="L43" s="267">
        <v>3</v>
      </c>
    </row>
    <row r="44" spans="1:12" s="20" customFormat="1" ht="12.75">
      <c r="A44" s="234"/>
      <c r="B44" s="224"/>
      <c r="C44" s="251"/>
      <c r="D44" s="245"/>
      <c r="E44" s="245"/>
      <c r="F44" s="245"/>
      <c r="G44" s="245"/>
      <c r="H44" s="251"/>
      <c r="I44" s="266"/>
      <c r="J44" s="266"/>
      <c r="K44" s="266"/>
      <c r="L44" s="267"/>
    </row>
    <row r="45" spans="1:12" s="52" customFormat="1" ht="12.75">
      <c r="A45" s="233" t="s">
        <v>303</v>
      </c>
      <c r="B45" s="223">
        <f>SUM(B47:B51)</f>
        <v>6563</v>
      </c>
      <c r="C45" s="250">
        <f aca="true" t="shared" si="13" ref="C45:K45">SUM(C47:C51)</f>
        <v>3444</v>
      </c>
      <c r="D45" s="244">
        <f t="shared" si="13"/>
        <v>2394</v>
      </c>
      <c r="E45" s="244">
        <f t="shared" si="13"/>
        <v>945</v>
      </c>
      <c r="F45" s="244">
        <f t="shared" si="13"/>
        <v>91</v>
      </c>
      <c r="G45" s="244">
        <f t="shared" si="13"/>
        <v>14</v>
      </c>
      <c r="H45" s="250">
        <f t="shared" si="13"/>
        <v>3119</v>
      </c>
      <c r="I45" s="264">
        <f t="shared" si="13"/>
        <v>2036</v>
      </c>
      <c r="J45" s="264">
        <f t="shared" si="13"/>
        <v>940</v>
      </c>
      <c r="K45" s="264">
        <f t="shared" si="13"/>
        <v>133</v>
      </c>
      <c r="L45" s="265">
        <v>10</v>
      </c>
    </row>
    <row r="46" spans="1:12" s="20" customFormat="1" ht="12.75">
      <c r="A46" s="234"/>
      <c r="B46" s="224"/>
      <c r="C46" s="251"/>
      <c r="D46" s="245"/>
      <c r="E46" s="245"/>
      <c r="F46" s="245"/>
      <c r="G46" s="245"/>
      <c r="H46" s="251"/>
      <c r="I46" s="266"/>
      <c r="J46" s="266"/>
      <c r="K46" s="266"/>
      <c r="L46" s="267"/>
    </row>
    <row r="47" spans="1:12" s="20" customFormat="1" ht="12.75">
      <c r="A47" s="234" t="s">
        <v>304</v>
      </c>
      <c r="B47" s="224">
        <f>C47+H47</f>
        <v>1049</v>
      </c>
      <c r="C47" s="251">
        <f>SUM(D47:G47)</f>
        <v>538</v>
      </c>
      <c r="D47" s="245">
        <v>367</v>
      </c>
      <c r="E47" s="245">
        <v>147</v>
      </c>
      <c r="F47" s="245">
        <v>20</v>
      </c>
      <c r="G47" s="245">
        <v>4</v>
      </c>
      <c r="H47" s="251">
        <f>SUM(I47:L47)</f>
        <v>511</v>
      </c>
      <c r="I47" s="266">
        <v>345</v>
      </c>
      <c r="J47" s="266">
        <v>145</v>
      </c>
      <c r="K47" s="266">
        <v>20</v>
      </c>
      <c r="L47" s="267">
        <v>1</v>
      </c>
    </row>
    <row r="48" spans="1:12" s="20" customFormat="1" ht="12.75">
      <c r="A48" s="234" t="s">
        <v>305</v>
      </c>
      <c r="B48" s="224">
        <f>C48+H48</f>
        <v>521</v>
      </c>
      <c r="C48" s="251">
        <f>SUM(D48:G48)</f>
        <v>265</v>
      </c>
      <c r="D48" s="245">
        <v>189</v>
      </c>
      <c r="E48" s="245">
        <v>68</v>
      </c>
      <c r="F48" s="245">
        <v>8</v>
      </c>
      <c r="G48" s="245">
        <v>0</v>
      </c>
      <c r="H48" s="251">
        <f>SUM(I48:L48)</f>
        <v>256</v>
      </c>
      <c r="I48" s="266">
        <v>179</v>
      </c>
      <c r="J48" s="266">
        <v>71</v>
      </c>
      <c r="K48" s="266">
        <v>5</v>
      </c>
      <c r="L48" s="267">
        <v>1</v>
      </c>
    </row>
    <row r="49" spans="1:12" s="20" customFormat="1" ht="12.75">
      <c r="A49" s="234" t="s">
        <v>306</v>
      </c>
      <c r="B49" s="224">
        <f>C49+H49</f>
        <v>929</v>
      </c>
      <c r="C49" s="251">
        <f>SUM(D49:G49)</f>
        <v>491</v>
      </c>
      <c r="D49" s="245">
        <v>360</v>
      </c>
      <c r="E49" s="245">
        <v>117</v>
      </c>
      <c r="F49" s="245">
        <v>14</v>
      </c>
      <c r="G49" s="245">
        <v>0</v>
      </c>
      <c r="H49" s="251">
        <f>SUM(I49:L49)</f>
        <v>438</v>
      </c>
      <c r="I49" s="266">
        <v>303</v>
      </c>
      <c r="J49" s="266">
        <v>116</v>
      </c>
      <c r="K49" s="266">
        <v>19</v>
      </c>
      <c r="L49" s="267">
        <v>0</v>
      </c>
    </row>
    <row r="50" spans="1:12" s="20" customFormat="1" ht="12.75">
      <c r="A50" s="234" t="s">
        <v>307</v>
      </c>
      <c r="B50" s="224">
        <f>C50+H50</f>
        <v>2015</v>
      </c>
      <c r="C50" s="251">
        <f>SUM(D50:G50)</f>
        <v>1079</v>
      </c>
      <c r="D50" s="245">
        <v>757</v>
      </c>
      <c r="E50" s="245">
        <v>287</v>
      </c>
      <c r="F50" s="245">
        <v>31</v>
      </c>
      <c r="G50" s="245">
        <v>4</v>
      </c>
      <c r="H50" s="251">
        <f>SUM(I50:L50)</f>
        <v>936</v>
      </c>
      <c r="I50" s="266">
        <v>601</v>
      </c>
      <c r="J50" s="266">
        <v>286</v>
      </c>
      <c r="K50" s="266">
        <v>43</v>
      </c>
      <c r="L50" s="267">
        <v>6</v>
      </c>
    </row>
    <row r="51" spans="1:12" s="20" customFormat="1" ht="12.75">
      <c r="A51" s="234" t="s">
        <v>308</v>
      </c>
      <c r="B51" s="224">
        <f>C51+H51</f>
        <v>2049</v>
      </c>
      <c r="C51" s="251">
        <f>SUM(D51:G51)</f>
        <v>1071</v>
      </c>
      <c r="D51" s="245">
        <v>721</v>
      </c>
      <c r="E51" s="245">
        <v>326</v>
      </c>
      <c r="F51" s="245">
        <v>18</v>
      </c>
      <c r="G51" s="245">
        <v>6</v>
      </c>
      <c r="H51" s="251">
        <f>SUM(I51:L51)</f>
        <v>978</v>
      </c>
      <c r="I51" s="266">
        <v>608</v>
      </c>
      <c r="J51" s="266">
        <v>322</v>
      </c>
      <c r="K51" s="266">
        <v>46</v>
      </c>
      <c r="L51" s="267">
        <v>2</v>
      </c>
    </row>
    <row r="52" spans="1:12" s="20" customFormat="1" ht="12.75">
      <c r="A52" s="234"/>
      <c r="B52" s="224"/>
      <c r="C52" s="251"/>
      <c r="D52" s="245"/>
      <c r="E52" s="245"/>
      <c r="F52" s="245"/>
      <c r="G52" s="245"/>
      <c r="H52" s="251"/>
      <c r="I52" s="266"/>
      <c r="J52" s="266"/>
      <c r="K52" s="266"/>
      <c r="L52" s="267"/>
    </row>
    <row r="53" spans="1:12" s="52" customFormat="1" ht="12.75">
      <c r="A53" s="233" t="s">
        <v>309</v>
      </c>
      <c r="B53" s="223">
        <f>SUM(B55:B71)</f>
        <v>15370</v>
      </c>
      <c r="C53" s="250">
        <f aca="true" t="shared" si="14" ref="C53:K53">SUM(C55:C71)</f>
        <v>8991</v>
      </c>
      <c r="D53" s="244">
        <f t="shared" si="14"/>
        <v>6432</v>
      </c>
      <c r="E53" s="244">
        <f t="shared" si="14"/>
        <v>2286</v>
      </c>
      <c r="F53" s="244">
        <f t="shared" si="14"/>
        <v>151</v>
      </c>
      <c r="G53" s="244">
        <f t="shared" si="14"/>
        <v>122</v>
      </c>
      <c r="H53" s="250">
        <f t="shared" si="14"/>
        <v>6379</v>
      </c>
      <c r="I53" s="264">
        <f t="shared" si="14"/>
        <v>4467</v>
      </c>
      <c r="J53" s="264">
        <f t="shared" si="14"/>
        <v>1645</v>
      </c>
      <c r="K53" s="264">
        <f t="shared" si="14"/>
        <v>218</v>
      </c>
      <c r="L53" s="265">
        <v>49</v>
      </c>
    </row>
    <row r="54" spans="1:12" s="20" customFormat="1" ht="12.75">
      <c r="A54" s="234"/>
      <c r="B54" s="224"/>
      <c r="C54" s="251"/>
      <c r="D54" s="245"/>
      <c r="E54" s="245"/>
      <c r="F54" s="245"/>
      <c r="G54" s="245"/>
      <c r="H54" s="251"/>
      <c r="I54" s="266"/>
      <c r="J54" s="266"/>
      <c r="K54" s="266"/>
      <c r="L54" s="267"/>
    </row>
    <row r="55" spans="1:12" s="20" customFormat="1" ht="12.75">
      <c r="A55" s="234" t="s">
        <v>310</v>
      </c>
      <c r="B55" s="224">
        <f aca="true" t="shared" si="15" ref="B55:B70">C55+H55</f>
        <v>657</v>
      </c>
      <c r="C55" s="251">
        <f>SUM(D55:G55)</f>
        <v>355</v>
      </c>
      <c r="D55" s="245">
        <v>273</v>
      </c>
      <c r="E55" s="245">
        <v>71</v>
      </c>
      <c r="F55" s="245">
        <v>10</v>
      </c>
      <c r="G55" s="245">
        <v>1</v>
      </c>
      <c r="H55" s="251">
        <f>SUM(I55:L55)</f>
        <v>302</v>
      </c>
      <c r="I55" s="266">
        <v>218</v>
      </c>
      <c r="J55" s="266">
        <v>68</v>
      </c>
      <c r="K55" s="266">
        <v>13</v>
      </c>
      <c r="L55" s="267">
        <v>3</v>
      </c>
    </row>
    <row r="56" spans="1:12" s="20" customFormat="1" ht="12.75">
      <c r="A56" s="234" t="s">
        <v>311</v>
      </c>
      <c r="B56" s="224">
        <f t="shared" si="15"/>
        <v>1277</v>
      </c>
      <c r="C56" s="251">
        <f aca="true" t="shared" si="16" ref="C56:C71">SUM(D56:G56)</f>
        <v>697</v>
      </c>
      <c r="D56" s="245">
        <v>512</v>
      </c>
      <c r="E56" s="245">
        <v>171</v>
      </c>
      <c r="F56" s="245">
        <v>5</v>
      </c>
      <c r="G56" s="245">
        <v>9</v>
      </c>
      <c r="H56" s="251">
        <f aca="true" t="shared" si="17" ref="H56:H71">SUM(I56:L56)</f>
        <v>580</v>
      </c>
      <c r="I56" s="266">
        <v>403</v>
      </c>
      <c r="J56" s="266">
        <v>162</v>
      </c>
      <c r="K56" s="266">
        <v>13</v>
      </c>
      <c r="L56" s="267">
        <v>2</v>
      </c>
    </row>
    <row r="57" spans="1:12" s="20" customFormat="1" ht="12.75">
      <c r="A57" s="234" t="s">
        <v>312</v>
      </c>
      <c r="B57" s="224">
        <f t="shared" si="15"/>
        <v>1326</v>
      </c>
      <c r="C57" s="251">
        <f t="shared" si="16"/>
        <v>793</v>
      </c>
      <c r="D57" s="245">
        <v>616</v>
      </c>
      <c r="E57" s="245">
        <v>163</v>
      </c>
      <c r="F57" s="245">
        <v>7</v>
      </c>
      <c r="G57" s="245">
        <v>7</v>
      </c>
      <c r="H57" s="251">
        <f t="shared" si="17"/>
        <v>533</v>
      </c>
      <c r="I57" s="266">
        <v>378</v>
      </c>
      <c r="J57" s="266">
        <v>132</v>
      </c>
      <c r="K57" s="266">
        <v>18</v>
      </c>
      <c r="L57" s="267">
        <v>5</v>
      </c>
    </row>
    <row r="58" spans="1:12" s="20" customFormat="1" ht="12.75">
      <c r="A58" s="234" t="s">
        <v>313</v>
      </c>
      <c r="B58" s="224">
        <f t="shared" si="15"/>
        <v>254</v>
      </c>
      <c r="C58" s="251">
        <f t="shared" si="16"/>
        <v>151</v>
      </c>
      <c r="D58" s="245">
        <v>108</v>
      </c>
      <c r="E58" s="245">
        <v>40</v>
      </c>
      <c r="F58" s="245">
        <v>3</v>
      </c>
      <c r="G58" s="245">
        <v>0</v>
      </c>
      <c r="H58" s="251">
        <f t="shared" si="17"/>
        <v>103</v>
      </c>
      <c r="I58" s="266">
        <v>65</v>
      </c>
      <c r="J58" s="266">
        <v>33</v>
      </c>
      <c r="K58" s="266">
        <v>5</v>
      </c>
      <c r="L58" s="267">
        <v>0</v>
      </c>
    </row>
    <row r="59" spans="1:12" s="20" customFormat="1" ht="12.75">
      <c r="A59" s="234" t="s">
        <v>314</v>
      </c>
      <c r="B59" s="224">
        <f t="shared" si="15"/>
        <v>1087</v>
      </c>
      <c r="C59" s="251">
        <f t="shared" si="16"/>
        <v>631</v>
      </c>
      <c r="D59" s="245">
        <v>488</v>
      </c>
      <c r="E59" s="245">
        <v>130</v>
      </c>
      <c r="F59" s="245">
        <v>10</v>
      </c>
      <c r="G59" s="245">
        <v>3</v>
      </c>
      <c r="H59" s="251">
        <f t="shared" si="17"/>
        <v>456</v>
      </c>
      <c r="I59" s="266">
        <v>325</v>
      </c>
      <c r="J59" s="266">
        <v>110</v>
      </c>
      <c r="K59" s="266">
        <v>18</v>
      </c>
      <c r="L59" s="267">
        <v>3</v>
      </c>
    </row>
    <row r="60" spans="1:12" s="20" customFormat="1" ht="12.75">
      <c r="A60" s="234" t="s">
        <v>315</v>
      </c>
      <c r="B60" s="224">
        <f t="shared" si="15"/>
        <v>1666</v>
      </c>
      <c r="C60" s="251">
        <f t="shared" si="16"/>
        <v>930</v>
      </c>
      <c r="D60" s="245">
        <v>680</v>
      </c>
      <c r="E60" s="245">
        <v>229</v>
      </c>
      <c r="F60" s="245">
        <v>6</v>
      </c>
      <c r="G60" s="245">
        <v>15</v>
      </c>
      <c r="H60" s="251">
        <f t="shared" si="17"/>
        <v>736</v>
      </c>
      <c r="I60" s="266">
        <v>533</v>
      </c>
      <c r="J60" s="266">
        <v>174</v>
      </c>
      <c r="K60" s="266">
        <v>16</v>
      </c>
      <c r="L60" s="267">
        <v>13</v>
      </c>
    </row>
    <row r="61" spans="1:12" s="20" customFormat="1" ht="12.75">
      <c r="A61" s="234" t="s">
        <v>316</v>
      </c>
      <c r="B61" s="224">
        <f t="shared" si="15"/>
        <v>199</v>
      </c>
      <c r="C61" s="251">
        <f t="shared" si="16"/>
        <v>110</v>
      </c>
      <c r="D61" s="245">
        <v>82</v>
      </c>
      <c r="E61" s="245">
        <v>27</v>
      </c>
      <c r="F61" s="245">
        <v>1</v>
      </c>
      <c r="G61" s="245">
        <v>0</v>
      </c>
      <c r="H61" s="251">
        <f t="shared" si="17"/>
        <v>89</v>
      </c>
      <c r="I61" s="266">
        <v>61</v>
      </c>
      <c r="J61" s="266">
        <v>26</v>
      </c>
      <c r="K61" s="266">
        <v>2</v>
      </c>
      <c r="L61" s="267">
        <v>0</v>
      </c>
    </row>
    <row r="62" spans="1:12" s="20" customFormat="1" ht="12.75">
      <c r="A62" s="234" t="s">
        <v>317</v>
      </c>
      <c r="B62" s="224">
        <f t="shared" si="15"/>
        <v>1061</v>
      </c>
      <c r="C62" s="251">
        <f t="shared" si="16"/>
        <v>594</v>
      </c>
      <c r="D62" s="245">
        <v>452</v>
      </c>
      <c r="E62" s="245">
        <v>123</v>
      </c>
      <c r="F62" s="245">
        <v>14</v>
      </c>
      <c r="G62" s="245">
        <v>5</v>
      </c>
      <c r="H62" s="251">
        <f t="shared" si="17"/>
        <v>467</v>
      </c>
      <c r="I62" s="266">
        <v>327</v>
      </c>
      <c r="J62" s="266">
        <v>117</v>
      </c>
      <c r="K62" s="266">
        <v>18</v>
      </c>
      <c r="L62" s="267">
        <v>5</v>
      </c>
    </row>
    <row r="63" spans="1:12" s="20" customFormat="1" ht="12.75">
      <c r="A63" s="234" t="s">
        <v>318</v>
      </c>
      <c r="B63" s="224">
        <f t="shared" si="15"/>
        <v>1146</v>
      </c>
      <c r="C63" s="251">
        <f t="shared" si="16"/>
        <v>685</v>
      </c>
      <c r="D63" s="245">
        <v>514</v>
      </c>
      <c r="E63" s="245">
        <v>150</v>
      </c>
      <c r="F63" s="245">
        <v>10</v>
      </c>
      <c r="G63" s="245">
        <v>11</v>
      </c>
      <c r="H63" s="251">
        <f t="shared" si="17"/>
        <v>461</v>
      </c>
      <c r="I63" s="266">
        <v>304</v>
      </c>
      <c r="J63" s="266">
        <v>139</v>
      </c>
      <c r="K63" s="266">
        <v>13</v>
      </c>
      <c r="L63" s="267">
        <v>5</v>
      </c>
    </row>
    <row r="64" spans="1:12" s="20" customFormat="1" ht="12.75">
      <c r="A64" s="234" t="s">
        <v>319</v>
      </c>
      <c r="B64" s="224">
        <f t="shared" si="15"/>
        <v>384</v>
      </c>
      <c r="C64" s="251">
        <f t="shared" si="16"/>
        <v>212</v>
      </c>
      <c r="D64" s="245">
        <v>166</v>
      </c>
      <c r="E64" s="245">
        <v>37</v>
      </c>
      <c r="F64" s="245">
        <v>9</v>
      </c>
      <c r="G64" s="245">
        <v>0</v>
      </c>
      <c r="H64" s="251">
        <f t="shared" si="17"/>
        <v>172</v>
      </c>
      <c r="I64" s="266">
        <v>135</v>
      </c>
      <c r="J64" s="266">
        <v>33</v>
      </c>
      <c r="K64" s="266">
        <v>4</v>
      </c>
      <c r="L64" s="267">
        <v>0</v>
      </c>
    </row>
    <row r="65" spans="1:12" s="20" customFormat="1" ht="12.75">
      <c r="A65" s="234" t="s">
        <v>320</v>
      </c>
      <c r="B65" s="224">
        <f t="shared" si="15"/>
        <v>328</v>
      </c>
      <c r="C65" s="251">
        <f t="shared" si="16"/>
        <v>181</v>
      </c>
      <c r="D65" s="245">
        <v>139</v>
      </c>
      <c r="E65" s="245">
        <v>39</v>
      </c>
      <c r="F65" s="245">
        <v>2</v>
      </c>
      <c r="G65" s="245">
        <v>1</v>
      </c>
      <c r="H65" s="251">
        <f t="shared" si="17"/>
        <v>147</v>
      </c>
      <c r="I65" s="266">
        <v>100</v>
      </c>
      <c r="J65" s="266">
        <v>41</v>
      </c>
      <c r="K65" s="266">
        <v>5</v>
      </c>
      <c r="L65" s="267">
        <v>1</v>
      </c>
    </row>
    <row r="66" spans="1:12" s="20" customFormat="1" ht="12.75">
      <c r="A66" s="234" t="s">
        <v>321</v>
      </c>
      <c r="B66" s="224">
        <f t="shared" si="15"/>
        <v>175</v>
      </c>
      <c r="C66" s="251">
        <f t="shared" si="16"/>
        <v>99</v>
      </c>
      <c r="D66" s="245">
        <v>79</v>
      </c>
      <c r="E66" s="245">
        <v>19</v>
      </c>
      <c r="F66" s="245">
        <v>1</v>
      </c>
      <c r="G66" s="245">
        <v>0</v>
      </c>
      <c r="H66" s="251">
        <f t="shared" si="17"/>
        <v>76</v>
      </c>
      <c r="I66" s="266">
        <v>57</v>
      </c>
      <c r="J66" s="266">
        <v>15</v>
      </c>
      <c r="K66" s="266">
        <v>4</v>
      </c>
      <c r="L66" s="267">
        <v>0</v>
      </c>
    </row>
    <row r="67" spans="1:12" s="20" customFormat="1" ht="12.75">
      <c r="A67" s="234" t="s">
        <v>322</v>
      </c>
      <c r="B67" s="224">
        <f t="shared" si="15"/>
        <v>2624</v>
      </c>
      <c r="C67" s="251">
        <f t="shared" si="16"/>
        <v>1351</v>
      </c>
      <c r="D67" s="245">
        <v>936</v>
      </c>
      <c r="E67" s="245">
        <v>360</v>
      </c>
      <c r="F67" s="245">
        <v>33</v>
      </c>
      <c r="G67" s="245">
        <v>22</v>
      </c>
      <c r="H67" s="251">
        <f t="shared" si="17"/>
        <v>1273</v>
      </c>
      <c r="I67" s="266">
        <v>877</v>
      </c>
      <c r="J67" s="266">
        <v>345</v>
      </c>
      <c r="K67" s="266">
        <v>42</v>
      </c>
      <c r="L67" s="267">
        <v>9</v>
      </c>
    </row>
    <row r="68" spans="1:12" s="20" customFormat="1" ht="12.75">
      <c r="A68" s="234" t="s">
        <v>323</v>
      </c>
      <c r="B68" s="224">
        <f t="shared" si="15"/>
        <v>518</v>
      </c>
      <c r="C68" s="251">
        <f t="shared" si="16"/>
        <v>264</v>
      </c>
      <c r="D68" s="245">
        <v>204</v>
      </c>
      <c r="E68" s="245">
        <v>46</v>
      </c>
      <c r="F68" s="245">
        <v>13</v>
      </c>
      <c r="G68" s="245">
        <v>1</v>
      </c>
      <c r="H68" s="251">
        <f t="shared" si="17"/>
        <v>254</v>
      </c>
      <c r="I68" s="266">
        <v>191</v>
      </c>
      <c r="J68" s="266">
        <v>46</v>
      </c>
      <c r="K68" s="266">
        <v>17</v>
      </c>
      <c r="L68" s="267">
        <v>0</v>
      </c>
    </row>
    <row r="69" spans="1:12" s="20" customFormat="1" ht="12.75">
      <c r="A69" s="234" t="s">
        <v>324</v>
      </c>
      <c r="B69" s="224">
        <f t="shared" si="15"/>
        <v>1100</v>
      </c>
      <c r="C69" s="251">
        <f t="shared" si="16"/>
        <v>601</v>
      </c>
      <c r="D69" s="245">
        <v>420</v>
      </c>
      <c r="E69" s="245">
        <v>165</v>
      </c>
      <c r="F69" s="245">
        <v>13</v>
      </c>
      <c r="G69" s="245">
        <v>3</v>
      </c>
      <c r="H69" s="251">
        <f t="shared" si="17"/>
        <v>499</v>
      </c>
      <c r="I69" s="266">
        <v>328</v>
      </c>
      <c r="J69" s="266">
        <v>150</v>
      </c>
      <c r="K69" s="266">
        <v>21</v>
      </c>
      <c r="L69" s="267">
        <v>0</v>
      </c>
    </row>
    <row r="70" spans="1:12" s="20" customFormat="1" ht="12.75">
      <c r="A70" s="234" t="s">
        <v>325</v>
      </c>
      <c r="B70" s="224">
        <f t="shared" si="15"/>
        <v>247</v>
      </c>
      <c r="C70" s="251">
        <f t="shared" si="16"/>
        <v>151</v>
      </c>
      <c r="D70" s="245">
        <v>115</v>
      </c>
      <c r="E70" s="245">
        <v>25</v>
      </c>
      <c r="F70" s="245">
        <v>11</v>
      </c>
      <c r="G70" s="245">
        <v>0</v>
      </c>
      <c r="H70" s="251">
        <f t="shared" si="17"/>
        <v>96</v>
      </c>
      <c r="I70" s="266">
        <v>66</v>
      </c>
      <c r="J70" s="266">
        <v>25</v>
      </c>
      <c r="K70" s="266">
        <v>5</v>
      </c>
      <c r="L70" s="267">
        <v>0</v>
      </c>
    </row>
    <row r="71" spans="1:12" s="20" customFormat="1" ht="12.75">
      <c r="A71" s="235" t="s">
        <v>326</v>
      </c>
      <c r="B71" s="228">
        <f>C71+H71</f>
        <v>1321</v>
      </c>
      <c r="C71" s="252">
        <f t="shared" si="16"/>
        <v>1186</v>
      </c>
      <c r="D71" s="246">
        <v>648</v>
      </c>
      <c r="E71" s="246">
        <v>491</v>
      </c>
      <c r="F71" s="246">
        <v>3</v>
      </c>
      <c r="G71" s="246">
        <v>44</v>
      </c>
      <c r="H71" s="252">
        <f t="shared" si="17"/>
        <v>135</v>
      </c>
      <c r="I71" s="268">
        <v>99</v>
      </c>
      <c r="J71" s="268">
        <v>29</v>
      </c>
      <c r="K71" s="268">
        <v>4</v>
      </c>
      <c r="L71" s="269">
        <v>3</v>
      </c>
    </row>
  </sheetData>
  <printOptions horizontalCentered="1"/>
  <pageMargins left="1.1811023622047245" right="0.7874015748031497" top="0.7874015748031497" bottom="0.7874015748031497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80"/>
  <sheetViews>
    <sheetView showGridLines="0" workbookViewId="0" topLeftCell="A16">
      <selection activeCell="B37" sqref="B37"/>
    </sheetView>
  </sheetViews>
  <sheetFormatPr defaultColWidth="11.421875" defaultRowHeight="12.75" customHeight="1"/>
  <cols>
    <col min="1" max="1" width="17.7109375" style="28" customWidth="1"/>
    <col min="2" max="2" width="8.57421875" style="35" customWidth="1"/>
    <col min="3" max="3" width="8.00390625" style="35" customWidth="1"/>
    <col min="4" max="5" width="7.421875" style="35" customWidth="1"/>
    <col min="6" max="6" width="7.140625" style="35" customWidth="1"/>
    <col min="7" max="7" width="8.57421875" style="33" customWidth="1"/>
    <col min="8" max="9" width="7.421875" style="33" customWidth="1"/>
    <col min="10" max="10" width="7.140625" style="33" customWidth="1"/>
    <col min="11" max="16384" width="11.421875" style="29" customWidth="1"/>
  </cols>
  <sheetData>
    <row r="1" ht="12.75" customHeight="1">
      <c r="A1" s="548" t="s">
        <v>448</v>
      </c>
    </row>
    <row r="2" spans="1:10" s="12" customFormat="1" ht="12.75" customHeight="1">
      <c r="A2" s="19" t="s">
        <v>347</v>
      </c>
      <c r="B2" s="1"/>
      <c r="C2" s="10"/>
      <c r="D2" s="10"/>
      <c r="E2" s="10"/>
      <c r="F2" s="10"/>
      <c r="G2" s="11"/>
      <c r="H2" s="11"/>
      <c r="I2" s="11"/>
      <c r="J2" s="11"/>
    </row>
    <row r="3" spans="1:10" s="2" customFormat="1" ht="12.75" customHeight="1">
      <c r="A3" s="141" t="s">
        <v>2</v>
      </c>
      <c r="B3" s="1"/>
      <c r="C3" s="1"/>
      <c r="D3" s="1"/>
      <c r="E3" s="1"/>
      <c r="F3" s="1"/>
      <c r="G3" s="6"/>
      <c r="H3" s="6"/>
      <c r="I3" s="6"/>
      <c r="J3" s="6"/>
    </row>
    <row r="4" spans="1:10" s="2" customFormat="1" ht="12.75" customHeight="1">
      <c r="A4" s="90" t="s">
        <v>4</v>
      </c>
      <c r="B4" s="67"/>
      <c r="C4" s="78" t="s">
        <v>332</v>
      </c>
      <c r="D4" s="78"/>
      <c r="E4" s="78"/>
      <c r="F4" s="277"/>
      <c r="G4" s="278" t="s">
        <v>333</v>
      </c>
      <c r="H4" s="49"/>
      <c r="I4" s="49"/>
      <c r="J4" s="272"/>
    </row>
    <row r="5" spans="1:10" s="2" customFormat="1" ht="12.75" customHeight="1">
      <c r="A5" s="92" t="s">
        <v>254</v>
      </c>
      <c r="B5" s="279" t="s">
        <v>256</v>
      </c>
      <c r="C5" s="292"/>
      <c r="D5" s="293" t="s">
        <v>348</v>
      </c>
      <c r="E5" s="293" t="s">
        <v>348</v>
      </c>
      <c r="F5" s="294" t="s">
        <v>349</v>
      </c>
      <c r="G5" s="295"/>
      <c r="H5" s="296" t="s">
        <v>350</v>
      </c>
      <c r="I5" s="296" t="s">
        <v>350</v>
      </c>
      <c r="J5" s="297" t="s">
        <v>351</v>
      </c>
    </row>
    <row r="6" spans="1:11" s="1" customFormat="1" ht="12.75" customHeight="1">
      <c r="A6" s="95" t="s">
        <v>255</v>
      </c>
      <c r="B6" s="273"/>
      <c r="C6" s="301" t="s">
        <v>256</v>
      </c>
      <c r="D6" s="124" t="s">
        <v>352</v>
      </c>
      <c r="E6" s="124" t="s">
        <v>353</v>
      </c>
      <c r="F6" s="287" t="s">
        <v>354</v>
      </c>
      <c r="G6" s="301" t="s">
        <v>256</v>
      </c>
      <c r="H6" s="124" t="s">
        <v>352</v>
      </c>
      <c r="I6" s="124" t="s">
        <v>353</v>
      </c>
      <c r="J6" s="298" t="s">
        <v>354</v>
      </c>
      <c r="K6" s="2"/>
    </row>
    <row r="7" spans="1:11" s="1" customFormat="1" ht="6" customHeight="1">
      <c r="A7" s="92"/>
      <c r="B7" s="280"/>
      <c r="C7" s="284"/>
      <c r="D7" s="302"/>
      <c r="E7" s="302"/>
      <c r="F7" s="303"/>
      <c r="G7" s="284"/>
      <c r="H7" s="302"/>
      <c r="I7" s="302"/>
      <c r="J7" s="304"/>
      <c r="K7" s="2"/>
    </row>
    <row r="8" spans="1:11" s="15" customFormat="1" ht="11.25">
      <c r="A8" s="270" t="s">
        <v>272</v>
      </c>
      <c r="B8" s="13"/>
      <c r="C8" s="144"/>
      <c r="D8" s="130"/>
      <c r="E8" s="130"/>
      <c r="F8" s="288"/>
      <c r="G8" s="285"/>
      <c r="H8" s="281"/>
      <c r="I8" s="282"/>
      <c r="J8" s="299"/>
      <c r="K8" s="2"/>
    </row>
    <row r="9" spans="1:11" s="38" customFormat="1" ht="11.25">
      <c r="A9" s="271" t="s">
        <v>5</v>
      </c>
      <c r="B9" s="55">
        <f aca="true" t="shared" si="0" ref="B9:J9">SUM(B11,B18,B25,B32,B39,B46,B53,B61,B68,B75,B82,B89,B96,B103,B111,B118,B125,B132,B139,B146)</f>
        <v>219521</v>
      </c>
      <c r="C9" s="184">
        <f t="shared" si="0"/>
        <v>113832</v>
      </c>
      <c r="D9" s="188">
        <f t="shared" si="0"/>
        <v>96767</v>
      </c>
      <c r="E9" s="188">
        <f t="shared" si="0"/>
        <v>14212</v>
      </c>
      <c r="F9" s="214">
        <f t="shared" si="0"/>
        <v>2853</v>
      </c>
      <c r="G9" s="184">
        <f t="shared" si="0"/>
        <v>105689</v>
      </c>
      <c r="H9" s="188">
        <f t="shared" si="0"/>
        <v>93979</v>
      </c>
      <c r="I9" s="188">
        <f t="shared" si="0"/>
        <v>9640</v>
      </c>
      <c r="J9" s="190">
        <f t="shared" si="0"/>
        <v>2070</v>
      </c>
      <c r="K9" s="2"/>
    </row>
    <row r="10" spans="1:11" s="15" customFormat="1" ht="11.25">
      <c r="A10" s="113"/>
      <c r="B10" s="55"/>
      <c r="C10" s="184"/>
      <c r="D10" s="188"/>
      <c r="E10" s="188"/>
      <c r="F10" s="214"/>
      <c r="G10" s="545"/>
      <c r="H10" s="218"/>
      <c r="I10" s="219"/>
      <c r="J10" s="220"/>
      <c r="K10" s="2"/>
    </row>
    <row r="11" spans="1:11" s="64" customFormat="1" ht="11.25">
      <c r="A11" s="274" t="s">
        <v>19</v>
      </c>
      <c r="B11" s="55">
        <f aca="true" t="shared" si="1" ref="B11:J11">SUM(B12:B16)</f>
        <v>23900</v>
      </c>
      <c r="C11" s="184">
        <f t="shared" si="1"/>
        <v>12335</v>
      </c>
      <c r="D11" s="188">
        <f t="shared" si="1"/>
        <v>11717</v>
      </c>
      <c r="E11" s="188">
        <f t="shared" si="1"/>
        <v>577</v>
      </c>
      <c r="F11" s="214">
        <f t="shared" si="1"/>
        <v>41</v>
      </c>
      <c r="G11" s="184">
        <f t="shared" si="1"/>
        <v>11565</v>
      </c>
      <c r="H11" s="188">
        <f t="shared" si="1"/>
        <v>10986</v>
      </c>
      <c r="I11" s="188">
        <f t="shared" si="1"/>
        <v>530</v>
      </c>
      <c r="J11" s="190">
        <f t="shared" si="1"/>
        <v>49</v>
      </c>
      <c r="K11" s="2"/>
    </row>
    <row r="12" spans="1:11" s="17" customFormat="1" ht="11.25">
      <c r="A12" s="275">
        <v>0</v>
      </c>
      <c r="B12" s="59">
        <f>C12+G12</f>
        <v>4460</v>
      </c>
      <c r="C12" s="206">
        <v>2297</v>
      </c>
      <c r="D12" s="204">
        <v>2236</v>
      </c>
      <c r="E12" s="204">
        <v>57</v>
      </c>
      <c r="F12" s="546">
        <v>4</v>
      </c>
      <c r="G12" s="206">
        <v>2163</v>
      </c>
      <c r="H12" s="204">
        <v>2099</v>
      </c>
      <c r="I12" s="204">
        <v>57</v>
      </c>
      <c r="J12" s="547">
        <v>7</v>
      </c>
      <c r="K12" s="2"/>
    </row>
    <row r="13" spans="1:11" s="17" customFormat="1" ht="11.25">
      <c r="A13" s="275">
        <v>1</v>
      </c>
      <c r="B13" s="59">
        <f>C13+G13</f>
        <v>4490</v>
      </c>
      <c r="C13" s="206">
        <v>2353</v>
      </c>
      <c r="D13" s="204">
        <v>2249</v>
      </c>
      <c r="E13" s="204">
        <v>96</v>
      </c>
      <c r="F13" s="546">
        <v>8</v>
      </c>
      <c r="G13" s="206">
        <v>2137</v>
      </c>
      <c r="H13" s="204">
        <v>2034</v>
      </c>
      <c r="I13" s="204">
        <v>96</v>
      </c>
      <c r="J13" s="547">
        <v>7</v>
      </c>
      <c r="K13" s="2"/>
    </row>
    <row r="14" spans="1:11" s="17" customFormat="1" ht="11.25">
      <c r="A14" s="275">
        <v>2</v>
      </c>
      <c r="B14" s="59">
        <f>C14+G14</f>
        <v>4930</v>
      </c>
      <c r="C14" s="206">
        <v>2553</v>
      </c>
      <c r="D14" s="204">
        <v>2422</v>
      </c>
      <c r="E14" s="204">
        <v>120</v>
      </c>
      <c r="F14" s="546">
        <v>11</v>
      </c>
      <c r="G14" s="206">
        <v>2377</v>
      </c>
      <c r="H14" s="204">
        <v>2259</v>
      </c>
      <c r="I14" s="204">
        <v>109</v>
      </c>
      <c r="J14" s="547">
        <v>9</v>
      </c>
      <c r="K14" s="2"/>
    </row>
    <row r="15" spans="1:11" s="17" customFormat="1" ht="11.25">
      <c r="A15" s="275">
        <v>3</v>
      </c>
      <c r="B15" s="59">
        <f>C15+G15</f>
        <v>4945</v>
      </c>
      <c r="C15" s="206">
        <v>2551</v>
      </c>
      <c r="D15" s="204">
        <v>2408</v>
      </c>
      <c r="E15" s="204">
        <v>135</v>
      </c>
      <c r="F15" s="546">
        <v>8</v>
      </c>
      <c r="G15" s="206">
        <v>2394</v>
      </c>
      <c r="H15" s="204">
        <v>2252</v>
      </c>
      <c r="I15" s="204">
        <v>130</v>
      </c>
      <c r="J15" s="547">
        <v>12</v>
      </c>
      <c r="K15" s="2"/>
    </row>
    <row r="16" spans="1:11" s="17" customFormat="1" ht="11.25">
      <c r="A16" s="275">
        <v>4</v>
      </c>
      <c r="B16" s="59">
        <f>C16+G16</f>
        <v>5075</v>
      </c>
      <c r="C16" s="206">
        <v>2581</v>
      </c>
      <c r="D16" s="204">
        <v>2402</v>
      </c>
      <c r="E16" s="204">
        <v>169</v>
      </c>
      <c r="F16" s="546">
        <v>10</v>
      </c>
      <c r="G16" s="206">
        <v>2494</v>
      </c>
      <c r="H16" s="204">
        <v>2342</v>
      </c>
      <c r="I16" s="204">
        <v>138</v>
      </c>
      <c r="J16" s="547">
        <v>14</v>
      </c>
      <c r="K16" s="2"/>
    </row>
    <row r="17" spans="1:11" s="17" customFormat="1" ht="11.25">
      <c r="A17" s="275"/>
      <c r="B17" s="59"/>
      <c r="C17" s="185"/>
      <c r="D17" s="194"/>
      <c r="E17" s="194"/>
      <c r="F17" s="215"/>
      <c r="G17" s="185"/>
      <c r="H17" s="194"/>
      <c r="I17" s="194"/>
      <c r="J17" s="221"/>
      <c r="K17" s="2"/>
    </row>
    <row r="18" spans="1:11" s="15" customFormat="1" ht="11.25">
      <c r="A18" s="274" t="s">
        <v>26</v>
      </c>
      <c r="B18" s="55">
        <f aca="true" t="shared" si="2" ref="B18:J18">SUM(B19:B23)</f>
        <v>26071</v>
      </c>
      <c r="C18" s="184">
        <f t="shared" si="2"/>
        <v>13490</v>
      </c>
      <c r="D18" s="188">
        <f t="shared" si="2"/>
        <v>12513</v>
      </c>
      <c r="E18" s="188">
        <f t="shared" si="2"/>
        <v>879</v>
      </c>
      <c r="F18" s="214">
        <f t="shared" si="2"/>
        <v>98</v>
      </c>
      <c r="G18" s="184">
        <f t="shared" si="2"/>
        <v>12581</v>
      </c>
      <c r="H18" s="188">
        <f t="shared" si="2"/>
        <v>11689</v>
      </c>
      <c r="I18" s="188">
        <f t="shared" si="2"/>
        <v>802</v>
      </c>
      <c r="J18" s="190">
        <f t="shared" si="2"/>
        <v>90</v>
      </c>
      <c r="K18" s="2"/>
    </row>
    <row r="19" spans="1:11" s="17" customFormat="1" ht="11.25">
      <c r="A19" s="275" t="s">
        <v>28</v>
      </c>
      <c r="B19" s="59">
        <f>C19+G19</f>
        <v>5104</v>
      </c>
      <c r="C19" s="206">
        <v>2717</v>
      </c>
      <c r="D19" s="204">
        <v>2523</v>
      </c>
      <c r="E19" s="204">
        <v>179</v>
      </c>
      <c r="F19" s="546">
        <v>15</v>
      </c>
      <c r="G19" s="206">
        <v>2387</v>
      </c>
      <c r="H19" s="204">
        <v>2234</v>
      </c>
      <c r="I19" s="204">
        <v>141</v>
      </c>
      <c r="J19" s="547">
        <v>12</v>
      </c>
      <c r="K19" s="2"/>
    </row>
    <row r="20" spans="1:11" s="17" customFormat="1" ht="11.25">
      <c r="A20" s="275" t="s">
        <v>30</v>
      </c>
      <c r="B20" s="59">
        <f>C20+G20</f>
        <v>5286</v>
      </c>
      <c r="C20" s="206">
        <v>2744</v>
      </c>
      <c r="D20" s="204">
        <v>2559</v>
      </c>
      <c r="E20" s="204">
        <v>166</v>
      </c>
      <c r="F20" s="546">
        <v>19</v>
      </c>
      <c r="G20" s="206">
        <v>2542</v>
      </c>
      <c r="H20" s="204">
        <v>2356</v>
      </c>
      <c r="I20" s="204">
        <v>169</v>
      </c>
      <c r="J20" s="547">
        <v>17</v>
      </c>
      <c r="K20" s="2"/>
    </row>
    <row r="21" spans="1:11" s="17" customFormat="1" ht="11.25">
      <c r="A21" s="275" t="s">
        <v>32</v>
      </c>
      <c r="B21" s="59">
        <f>C21+G21</f>
        <v>5284</v>
      </c>
      <c r="C21" s="206">
        <v>2689</v>
      </c>
      <c r="D21" s="204">
        <v>2500</v>
      </c>
      <c r="E21" s="204">
        <v>165</v>
      </c>
      <c r="F21" s="546">
        <v>24</v>
      </c>
      <c r="G21" s="206">
        <v>2595</v>
      </c>
      <c r="H21" s="204">
        <v>2396</v>
      </c>
      <c r="I21" s="204">
        <v>176</v>
      </c>
      <c r="J21" s="547">
        <v>23</v>
      </c>
      <c r="K21" s="2"/>
    </row>
    <row r="22" spans="1:11" s="17" customFormat="1" ht="11.25">
      <c r="A22" s="275" t="s">
        <v>34</v>
      </c>
      <c r="B22" s="59">
        <f>C22+G22</f>
        <v>5269</v>
      </c>
      <c r="C22" s="206">
        <v>2706</v>
      </c>
      <c r="D22" s="204">
        <v>2496</v>
      </c>
      <c r="E22" s="204">
        <v>192</v>
      </c>
      <c r="F22" s="546">
        <v>18</v>
      </c>
      <c r="G22" s="206">
        <v>2563</v>
      </c>
      <c r="H22" s="204">
        <v>2375</v>
      </c>
      <c r="I22" s="204">
        <v>163</v>
      </c>
      <c r="J22" s="547">
        <v>25</v>
      </c>
      <c r="K22" s="2"/>
    </row>
    <row r="23" spans="1:11" s="17" customFormat="1" ht="11.25">
      <c r="A23" s="275" t="s">
        <v>36</v>
      </c>
      <c r="B23" s="59">
        <f>C23+G23</f>
        <v>5128</v>
      </c>
      <c r="C23" s="206">
        <v>2634</v>
      </c>
      <c r="D23" s="204">
        <v>2435</v>
      </c>
      <c r="E23" s="204">
        <v>177</v>
      </c>
      <c r="F23" s="546">
        <v>22</v>
      </c>
      <c r="G23" s="206">
        <v>2494</v>
      </c>
      <c r="H23" s="204">
        <v>2328</v>
      </c>
      <c r="I23" s="204">
        <v>153</v>
      </c>
      <c r="J23" s="547">
        <v>13</v>
      </c>
      <c r="K23" s="2"/>
    </row>
    <row r="24" spans="1:11" s="17" customFormat="1" ht="11.25">
      <c r="A24" s="275"/>
      <c r="B24" s="59"/>
      <c r="C24" s="185"/>
      <c r="D24" s="194"/>
      <c r="E24" s="194"/>
      <c r="F24" s="215"/>
      <c r="G24" s="185"/>
      <c r="H24" s="194"/>
      <c r="I24" s="194"/>
      <c r="J24" s="221"/>
      <c r="K24" s="2"/>
    </row>
    <row r="25" spans="1:11" s="64" customFormat="1" ht="11.25">
      <c r="A25" s="274" t="s">
        <v>38</v>
      </c>
      <c r="B25" s="55">
        <f aca="true" t="shared" si="3" ref="B25:J25">SUM(B26:B30)</f>
        <v>24047</v>
      </c>
      <c r="C25" s="184">
        <f t="shared" si="3"/>
        <v>12224</v>
      </c>
      <c r="D25" s="188">
        <f t="shared" si="3"/>
        <v>11267</v>
      </c>
      <c r="E25" s="188">
        <f t="shared" si="3"/>
        <v>868</v>
      </c>
      <c r="F25" s="214">
        <f t="shared" si="3"/>
        <v>89</v>
      </c>
      <c r="G25" s="184">
        <f t="shared" si="3"/>
        <v>11823</v>
      </c>
      <c r="H25" s="188">
        <f t="shared" si="3"/>
        <v>10960</v>
      </c>
      <c r="I25" s="188">
        <f t="shared" si="3"/>
        <v>776</v>
      </c>
      <c r="J25" s="190">
        <f t="shared" si="3"/>
        <v>87</v>
      </c>
      <c r="K25" s="2"/>
    </row>
    <row r="26" spans="1:11" s="17" customFormat="1" ht="11.25">
      <c r="A26" s="275" t="s">
        <v>40</v>
      </c>
      <c r="B26" s="59">
        <f>C26+G26</f>
        <v>5163</v>
      </c>
      <c r="C26" s="206">
        <v>2610</v>
      </c>
      <c r="D26" s="204">
        <v>2417</v>
      </c>
      <c r="E26" s="204">
        <v>173</v>
      </c>
      <c r="F26" s="546">
        <v>20</v>
      </c>
      <c r="G26" s="206">
        <v>2553</v>
      </c>
      <c r="H26" s="204">
        <v>2363</v>
      </c>
      <c r="I26" s="204">
        <v>170</v>
      </c>
      <c r="J26" s="547">
        <v>20</v>
      </c>
      <c r="K26" s="2"/>
    </row>
    <row r="27" spans="1:11" s="17" customFormat="1" ht="11.25">
      <c r="A27" s="275" t="s">
        <v>42</v>
      </c>
      <c r="B27" s="59">
        <f>C27+G27</f>
        <v>4870</v>
      </c>
      <c r="C27" s="206">
        <v>2498</v>
      </c>
      <c r="D27" s="204">
        <v>2316</v>
      </c>
      <c r="E27" s="204">
        <v>162</v>
      </c>
      <c r="F27" s="546">
        <v>20</v>
      </c>
      <c r="G27" s="206">
        <v>2372</v>
      </c>
      <c r="H27" s="204">
        <v>2216</v>
      </c>
      <c r="I27" s="204">
        <v>141</v>
      </c>
      <c r="J27" s="547">
        <v>15</v>
      </c>
      <c r="K27" s="2"/>
    </row>
    <row r="28" spans="1:11" s="17" customFormat="1" ht="11.25">
      <c r="A28" s="275" t="s">
        <v>44</v>
      </c>
      <c r="B28" s="59">
        <f>C28+G28</f>
        <v>4872</v>
      </c>
      <c r="C28" s="206">
        <v>2475</v>
      </c>
      <c r="D28" s="204">
        <v>2276</v>
      </c>
      <c r="E28" s="204">
        <v>184</v>
      </c>
      <c r="F28" s="546">
        <v>15</v>
      </c>
      <c r="G28" s="206">
        <v>2397</v>
      </c>
      <c r="H28" s="204">
        <v>2223</v>
      </c>
      <c r="I28" s="204">
        <v>162</v>
      </c>
      <c r="J28" s="547">
        <v>12</v>
      </c>
      <c r="K28" s="2"/>
    </row>
    <row r="29" spans="1:11" s="17" customFormat="1" ht="11.25">
      <c r="A29" s="275" t="s">
        <v>46</v>
      </c>
      <c r="B29" s="59">
        <f>C29+G29</f>
        <v>4652</v>
      </c>
      <c r="C29" s="206">
        <v>2348</v>
      </c>
      <c r="D29" s="204">
        <v>2155</v>
      </c>
      <c r="E29" s="204">
        <v>176</v>
      </c>
      <c r="F29" s="546">
        <v>17</v>
      </c>
      <c r="G29" s="206">
        <v>2304</v>
      </c>
      <c r="H29" s="204">
        <v>2135</v>
      </c>
      <c r="I29" s="204">
        <v>152</v>
      </c>
      <c r="J29" s="547">
        <v>17</v>
      </c>
      <c r="K29" s="2"/>
    </row>
    <row r="30" spans="1:11" s="17" customFormat="1" ht="11.25">
      <c r="A30" s="275" t="s">
        <v>48</v>
      </c>
      <c r="B30" s="59">
        <f>C30+G30</f>
        <v>4490</v>
      </c>
      <c r="C30" s="206">
        <v>2293</v>
      </c>
      <c r="D30" s="204">
        <v>2103</v>
      </c>
      <c r="E30" s="204">
        <v>173</v>
      </c>
      <c r="F30" s="546">
        <v>17</v>
      </c>
      <c r="G30" s="206">
        <v>2197</v>
      </c>
      <c r="H30" s="204">
        <v>2023</v>
      </c>
      <c r="I30" s="204">
        <v>151</v>
      </c>
      <c r="J30" s="547">
        <v>23</v>
      </c>
      <c r="K30" s="2"/>
    </row>
    <row r="31" spans="1:11" s="17" customFormat="1" ht="11.25">
      <c r="A31" s="275"/>
      <c r="B31" s="59"/>
      <c r="C31" s="185"/>
      <c r="D31" s="194"/>
      <c r="E31" s="194"/>
      <c r="F31" s="215"/>
      <c r="G31" s="185"/>
      <c r="H31" s="194"/>
      <c r="I31" s="194"/>
      <c r="J31" s="221"/>
      <c r="K31" s="2"/>
    </row>
    <row r="32" spans="1:11" s="64" customFormat="1" ht="11.25">
      <c r="A32" s="274" t="s">
        <v>50</v>
      </c>
      <c r="B32" s="55">
        <f aca="true" t="shared" si="4" ref="B32:J32">SUM(B33:B37)</f>
        <v>20500</v>
      </c>
      <c r="C32" s="184">
        <f t="shared" si="4"/>
        <v>10608</v>
      </c>
      <c r="D32" s="188">
        <f t="shared" si="4"/>
        <v>9632</v>
      </c>
      <c r="E32" s="188">
        <f t="shared" si="4"/>
        <v>874</v>
      </c>
      <c r="F32" s="214">
        <f t="shared" si="4"/>
        <v>102</v>
      </c>
      <c r="G32" s="184">
        <f t="shared" si="4"/>
        <v>9892</v>
      </c>
      <c r="H32" s="188">
        <f t="shared" si="4"/>
        <v>9079</v>
      </c>
      <c r="I32" s="188">
        <f t="shared" si="4"/>
        <v>724</v>
      </c>
      <c r="J32" s="190">
        <f t="shared" si="4"/>
        <v>89</v>
      </c>
      <c r="K32" s="2"/>
    </row>
    <row r="33" spans="1:11" s="17" customFormat="1" ht="11.25">
      <c r="A33" s="275" t="s">
        <v>52</v>
      </c>
      <c r="B33" s="59">
        <f>C33+G33</f>
        <v>4503</v>
      </c>
      <c r="C33" s="206">
        <v>2333</v>
      </c>
      <c r="D33" s="204">
        <v>2127</v>
      </c>
      <c r="E33" s="204">
        <v>180</v>
      </c>
      <c r="F33" s="546">
        <v>26</v>
      </c>
      <c r="G33" s="206">
        <v>2170</v>
      </c>
      <c r="H33" s="204">
        <v>1981</v>
      </c>
      <c r="I33" s="204">
        <v>163</v>
      </c>
      <c r="J33" s="547">
        <v>26</v>
      </c>
      <c r="K33" s="2"/>
    </row>
    <row r="34" spans="1:11" s="17" customFormat="1" ht="11.25">
      <c r="A34" s="275" t="s">
        <v>54</v>
      </c>
      <c r="B34" s="59">
        <f>C34+G34</f>
        <v>4279</v>
      </c>
      <c r="C34" s="206">
        <v>2186</v>
      </c>
      <c r="D34" s="204">
        <v>1963</v>
      </c>
      <c r="E34" s="204">
        <v>201</v>
      </c>
      <c r="F34" s="546">
        <v>22</v>
      </c>
      <c r="G34" s="206">
        <v>2093</v>
      </c>
      <c r="H34" s="204">
        <v>1912</v>
      </c>
      <c r="I34" s="204">
        <v>165</v>
      </c>
      <c r="J34" s="547">
        <v>16</v>
      </c>
      <c r="K34" s="2"/>
    </row>
    <row r="35" spans="1:11" s="17" customFormat="1" ht="11.25">
      <c r="A35" s="275" t="s">
        <v>56</v>
      </c>
      <c r="B35" s="59">
        <f>C35+G35</f>
        <v>4042</v>
      </c>
      <c r="C35" s="206">
        <v>2072</v>
      </c>
      <c r="D35" s="204">
        <v>1902</v>
      </c>
      <c r="E35" s="204">
        <v>147</v>
      </c>
      <c r="F35" s="546">
        <v>23</v>
      </c>
      <c r="G35" s="206">
        <v>1970</v>
      </c>
      <c r="H35" s="204">
        <v>1786</v>
      </c>
      <c r="I35" s="204">
        <v>163</v>
      </c>
      <c r="J35" s="547">
        <v>21</v>
      </c>
      <c r="K35" s="2"/>
    </row>
    <row r="36" spans="1:11" s="17" customFormat="1" ht="11.25">
      <c r="A36" s="275" t="s">
        <v>58</v>
      </c>
      <c r="B36" s="59">
        <f>C36+G36</f>
        <v>3821</v>
      </c>
      <c r="C36" s="206">
        <v>1976</v>
      </c>
      <c r="D36" s="204">
        <v>1813</v>
      </c>
      <c r="E36" s="204">
        <v>150</v>
      </c>
      <c r="F36" s="546">
        <v>13</v>
      </c>
      <c r="G36" s="206">
        <v>1845</v>
      </c>
      <c r="H36" s="204">
        <v>1722</v>
      </c>
      <c r="I36" s="204">
        <v>111</v>
      </c>
      <c r="J36" s="547">
        <v>12</v>
      </c>
      <c r="K36" s="2"/>
    </row>
    <row r="37" spans="1:11" s="17" customFormat="1" ht="11.25">
      <c r="A37" s="275" t="s">
        <v>60</v>
      </c>
      <c r="B37" s="59">
        <f>C37+G37</f>
        <v>3855</v>
      </c>
      <c r="C37" s="206">
        <v>2041</v>
      </c>
      <c r="D37" s="204">
        <v>1827</v>
      </c>
      <c r="E37" s="204">
        <v>196</v>
      </c>
      <c r="F37" s="546">
        <v>18</v>
      </c>
      <c r="G37" s="206">
        <v>1814</v>
      </c>
      <c r="H37" s="204">
        <v>1678</v>
      </c>
      <c r="I37" s="204">
        <v>122</v>
      </c>
      <c r="J37" s="547">
        <v>14</v>
      </c>
      <c r="K37" s="2"/>
    </row>
    <row r="38" spans="1:11" s="17" customFormat="1" ht="11.25">
      <c r="A38" s="275"/>
      <c r="B38" s="59"/>
      <c r="C38" s="185"/>
      <c r="D38" s="194"/>
      <c r="E38" s="194"/>
      <c r="F38" s="215"/>
      <c r="G38" s="185"/>
      <c r="H38" s="194"/>
      <c r="I38" s="194"/>
      <c r="J38" s="221"/>
      <c r="K38" s="2"/>
    </row>
    <row r="39" spans="1:11" s="64" customFormat="1" ht="11.25">
      <c r="A39" s="274" t="s">
        <v>62</v>
      </c>
      <c r="B39" s="55">
        <f aca="true" t="shared" si="5" ref="B39:J39">SUM(B40:B44)</f>
        <v>19284</v>
      </c>
      <c r="C39" s="184">
        <f t="shared" si="5"/>
        <v>9985</v>
      </c>
      <c r="D39" s="188">
        <f t="shared" si="5"/>
        <v>8481</v>
      </c>
      <c r="E39" s="188">
        <f t="shared" si="5"/>
        <v>1373</v>
      </c>
      <c r="F39" s="214">
        <f t="shared" si="5"/>
        <v>131</v>
      </c>
      <c r="G39" s="184">
        <f t="shared" si="5"/>
        <v>9299</v>
      </c>
      <c r="H39" s="188">
        <f t="shared" si="5"/>
        <v>8379</v>
      </c>
      <c r="I39" s="188">
        <f t="shared" si="5"/>
        <v>823</v>
      </c>
      <c r="J39" s="190">
        <f t="shared" si="5"/>
        <v>97</v>
      </c>
      <c r="K39" s="2"/>
    </row>
    <row r="40" spans="1:11" s="17" customFormat="1" ht="11.25">
      <c r="A40" s="275" t="s">
        <v>64</v>
      </c>
      <c r="B40" s="59">
        <f>C40+G40</f>
        <v>3669</v>
      </c>
      <c r="C40" s="206">
        <v>1887</v>
      </c>
      <c r="D40" s="204">
        <v>1659</v>
      </c>
      <c r="E40" s="204">
        <v>210</v>
      </c>
      <c r="F40" s="546">
        <v>18</v>
      </c>
      <c r="G40" s="206">
        <v>1782</v>
      </c>
      <c r="H40" s="204">
        <v>1637</v>
      </c>
      <c r="I40" s="204">
        <v>126</v>
      </c>
      <c r="J40" s="547">
        <v>19</v>
      </c>
      <c r="K40" s="2"/>
    </row>
    <row r="41" spans="1:11" s="17" customFormat="1" ht="11.25">
      <c r="A41" s="275" t="s">
        <v>66</v>
      </c>
      <c r="B41" s="59">
        <f>C41+G41</f>
        <v>3877</v>
      </c>
      <c r="C41" s="206">
        <v>2014</v>
      </c>
      <c r="D41" s="204">
        <v>1748</v>
      </c>
      <c r="E41" s="204">
        <v>247</v>
      </c>
      <c r="F41" s="546">
        <v>19</v>
      </c>
      <c r="G41" s="206">
        <v>1863</v>
      </c>
      <c r="H41" s="204">
        <v>1706</v>
      </c>
      <c r="I41" s="204">
        <v>136</v>
      </c>
      <c r="J41" s="547">
        <v>21</v>
      </c>
      <c r="K41" s="2"/>
    </row>
    <row r="42" spans="1:11" s="17" customFormat="1" ht="11.25">
      <c r="A42" s="275" t="s">
        <v>68</v>
      </c>
      <c r="B42" s="59">
        <f>C42+G42</f>
        <v>3847</v>
      </c>
      <c r="C42" s="206">
        <v>1983</v>
      </c>
      <c r="D42" s="204">
        <v>1667</v>
      </c>
      <c r="E42" s="204">
        <v>285</v>
      </c>
      <c r="F42" s="546">
        <v>31</v>
      </c>
      <c r="G42" s="206">
        <v>1864</v>
      </c>
      <c r="H42" s="204">
        <v>1692</v>
      </c>
      <c r="I42" s="204">
        <v>156</v>
      </c>
      <c r="J42" s="547">
        <v>16</v>
      </c>
      <c r="K42" s="2"/>
    </row>
    <row r="43" spans="1:11" s="17" customFormat="1" ht="11.25">
      <c r="A43" s="275" t="s">
        <v>70</v>
      </c>
      <c r="B43" s="59">
        <f>C43+G43</f>
        <v>3950</v>
      </c>
      <c r="C43" s="206">
        <v>2066</v>
      </c>
      <c r="D43" s="204">
        <v>1729</v>
      </c>
      <c r="E43" s="204">
        <v>312</v>
      </c>
      <c r="F43" s="546">
        <v>25</v>
      </c>
      <c r="G43" s="206">
        <v>1884</v>
      </c>
      <c r="H43" s="204">
        <v>1681</v>
      </c>
      <c r="I43" s="204">
        <v>187</v>
      </c>
      <c r="J43" s="547">
        <v>16</v>
      </c>
      <c r="K43" s="2"/>
    </row>
    <row r="44" spans="1:11" s="17" customFormat="1" ht="11.25">
      <c r="A44" s="275" t="s">
        <v>72</v>
      </c>
      <c r="B44" s="59">
        <f>C44+G44</f>
        <v>3941</v>
      </c>
      <c r="C44" s="206">
        <v>2035</v>
      </c>
      <c r="D44" s="204">
        <v>1678</v>
      </c>
      <c r="E44" s="204">
        <v>319</v>
      </c>
      <c r="F44" s="546">
        <v>38</v>
      </c>
      <c r="G44" s="206">
        <v>1906</v>
      </c>
      <c r="H44" s="204">
        <v>1663</v>
      </c>
      <c r="I44" s="204">
        <v>218</v>
      </c>
      <c r="J44" s="547">
        <v>25</v>
      </c>
      <c r="K44" s="2"/>
    </row>
    <row r="45" spans="1:11" s="17" customFormat="1" ht="11.25">
      <c r="A45" s="275"/>
      <c r="B45" s="59"/>
      <c r="C45" s="185"/>
      <c r="D45" s="194"/>
      <c r="E45" s="194"/>
      <c r="F45" s="215"/>
      <c r="G45" s="185"/>
      <c r="H45" s="194"/>
      <c r="I45" s="194"/>
      <c r="J45" s="221"/>
      <c r="K45" s="2"/>
    </row>
    <row r="46" spans="1:11" s="64" customFormat="1" ht="11.25">
      <c r="A46" s="274" t="s">
        <v>74</v>
      </c>
      <c r="B46" s="55">
        <f aca="true" t="shared" si="6" ref="B46:J46">SUM(B47:B51)</f>
        <v>20098</v>
      </c>
      <c r="C46" s="184">
        <f t="shared" si="6"/>
        <v>10477</v>
      </c>
      <c r="D46" s="188">
        <f t="shared" si="6"/>
        <v>8683</v>
      </c>
      <c r="E46" s="188">
        <f t="shared" si="6"/>
        <v>1571</v>
      </c>
      <c r="F46" s="214">
        <f t="shared" si="6"/>
        <v>223</v>
      </c>
      <c r="G46" s="184">
        <f t="shared" si="6"/>
        <v>9621</v>
      </c>
      <c r="H46" s="188">
        <f t="shared" si="6"/>
        <v>8385</v>
      </c>
      <c r="I46" s="188">
        <f t="shared" si="6"/>
        <v>1059</v>
      </c>
      <c r="J46" s="190">
        <f t="shared" si="6"/>
        <v>177</v>
      </c>
      <c r="K46" s="2"/>
    </row>
    <row r="47" spans="1:11" s="17" customFormat="1" ht="11.25">
      <c r="A47" s="275" t="s">
        <v>76</v>
      </c>
      <c r="B47" s="59">
        <f>C47+G47</f>
        <v>3928</v>
      </c>
      <c r="C47" s="206">
        <v>1986</v>
      </c>
      <c r="D47" s="204">
        <v>1607</v>
      </c>
      <c r="E47" s="204">
        <v>342</v>
      </c>
      <c r="F47" s="546">
        <v>37</v>
      </c>
      <c r="G47" s="206">
        <v>1942</v>
      </c>
      <c r="H47" s="204">
        <v>1673</v>
      </c>
      <c r="I47" s="204">
        <v>241</v>
      </c>
      <c r="J47" s="547">
        <v>28</v>
      </c>
      <c r="K47" s="2"/>
    </row>
    <row r="48" spans="1:11" s="17" customFormat="1" ht="11.25">
      <c r="A48" s="275" t="s">
        <v>78</v>
      </c>
      <c r="B48" s="59">
        <f>C48+G48</f>
        <v>3867</v>
      </c>
      <c r="C48" s="206">
        <v>2046</v>
      </c>
      <c r="D48" s="204">
        <v>1710</v>
      </c>
      <c r="E48" s="204">
        <v>292</v>
      </c>
      <c r="F48" s="546">
        <v>44</v>
      </c>
      <c r="G48" s="206">
        <v>1821</v>
      </c>
      <c r="H48" s="204">
        <v>1556</v>
      </c>
      <c r="I48" s="204">
        <v>228</v>
      </c>
      <c r="J48" s="547">
        <v>37</v>
      </c>
      <c r="K48" s="2"/>
    </row>
    <row r="49" spans="1:11" s="17" customFormat="1" ht="11.25">
      <c r="A49" s="275" t="s">
        <v>80</v>
      </c>
      <c r="B49" s="59">
        <f>C49+G49</f>
        <v>4091</v>
      </c>
      <c r="C49" s="206">
        <v>2135</v>
      </c>
      <c r="D49" s="204">
        <v>1796</v>
      </c>
      <c r="E49" s="204">
        <v>297</v>
      </c>
      <c r="F49" s="546">
        <v>42</v>
      </c>
      <c r="G49" s="206">
        <v>1956</v>
      </c>
      <c r="H49" s="204">
        <v>1724</v>
      </c>
      <c r="I49" s="204">
        <v>197</v>
      </c>
      <c r="J49" s="547">
        <v>35</v>
      </c>
      <c r="K49" s="2"/>
    </row>
    <row r="50" spans="1:11" s="17" customFormat="1" ht="11.25">
      <c r="A50" s="275" t="s">
        <v>82</v>
      </c>
      <c r="B50" s="59">
        <f>C50+G50</f>
        <v>4068</v>
      </c>
      <c r="C50" s="206">
        <v>2181</v>
      </c>
      <c r="D50" s="204">
        <v>1823</v>
      </c>
      <c r="E50" s="204">
        <v>304</v>
      </c>
      <c r="F50" s="546">
        <v>54</v>
      </c>
      <c r="G50" s="206">
        <v>1887</v>
      </c>
      <c r="H50" s="204">
        <v>1663</v>
      </c>
      <c r="I50" s="204">
        <v>186</v>
      </c>
      <c r="J50" s="547">
        <v>38</v>
      </c>
      <c r="K50" s="2"/>
    </row>
    <row r="51" spans="1:11" s="17" customFormat="1" ht="11.25">
      <c r="A51" s="275" t="s">
        <v>84</v>
      </c>
      <c r="B51" s="59">
        <f>C51+G51</f>
        <v>4144</v>
      </c>
      <c r="C51" s="206">
        <v>2129</v>
      </c>
      <c r="D51" s="204">
        <v>1747</v>
      </c>
      <c r="E51" s="204">
        <v>336</v>
      </c>
      <c r="F51" s="546">
        <v>46</v>
      </c>
      <c r="G51" s="206">
        <v>2015</v>
      </c>
      <c r="H51" s="204">
        <v>1769</v>
      </c>
      <c r="I51" s="204">
        <v>207</v>
      </c>
      <c r="J51" s="547">
        <v>39</v>
      </c>
      <c r="K51" s="2"/>
    </row>
    <row r="52" spans="1:11" s="17" customFormat="1" ht="11.25">
      <c r="A52" s="275"/>
      <c r="B52" s="59"/>
      <c r="C52" s="185"/>
      <c r="D52" s="194"/>
      <c r="E52" s="194"/>
      <c r="F52" s="215"/>
      <c r="G52" s="185"/>
      <c r="H52" s="194"/>
      <c r="I52" s="194"/>
      <c r="J52" s="221"/>
      <c r="K52" s="2"/>
    </row>
    <row r="53" spans="1:11" s="64" customFormat="1" ht="11.25">
      <c r="A53" s="274" t="s">
        <v>86</v>
      </c>
      <c r="B53" s="55">
        <f aca="true" t="shared" si="7" ref="B53:J53">SUM(B54:B58)</f>
        <v>18641</v>
      </c>
      <c r="C53" s="184">
        <f t="shared" si="7"/>
        <v>9674</v>
      </c>
      <c r="D53" s="188">
        <f t="shared" si="7"/>
        <v>7558</v>
      </c>
      <c r="E53" s="188">
        <f t="shared" si="7"/>
        <v>1828</v>
      </c>
      <c r="F53" s="214">
        <f t="shared" si="7"/>
        <v>288</v>
      </c>
      <c r="G53" s="184">
        <f t="shared" si="7"/>
        <v>8967</v>
      </c>
      <c r="H53" s="188">
        <f t="shared" si="7"/>
        <v>7466</v>
      </c>
      <c r="I53" s="188">
        <f t="shared" si="7"/>
        <v>1246</v>
      </c>
      <c r="J53" s="190">
        <f t="shared" si="7"/>
        <v>255</v>
      </c>
      <c r="K53" s="2"/>
    </row>
    <row r="54" spans="1:11" s="17" customFormat="1" ht="11.25">
      <c r="A54" s="275" t="s">
        <v>88</v>
      </c>
      <c r="B54" s="59">
        <f>C54+G54</f>
        <v>3745</v>
      </c>
      <c r="C54" s="206">
        <v>1929</v>
      </c>
      <c r="D54" s="204">
        <v>1552</v>
      </c>
      <c r="E54" s="204">
        <v>326</v>
      </c>
      <c r="F54" s="546">
        <v>51</v>
      </c>
      <c r="G54" s="206">
        <v>1816</v>
      </c>
      <c r="H54" s="204">
        <v>1553</v>
      </c>
      <c r="I54" s="204">
        <v>223</v>
      </c>
      <c r="J54" s="547">
        <v>40</v>
      </c>
      <c r="K54" s="2"/>
    </row>
    <row r="55" spans="1:11" s="17" customFormat="1" ht="11.25">
      <c r="A55" s="275" t="s">
        <v>90</v>
      </c>
      <c r="B55" s="59">
        <f>C55+G55</f>
        <v>3903</v>
      </c>
      <c r="C55" s="206">
        <v>1965</v>
      </c>
      <c r="D55" s="204">
        <v>1535</v>
      </c>
      <c r="E55" s="204">
        <v>371</v>
      </c>
      <c r="F55" s="546">
        <v>59</v>
      </c>
      <c r="G55" s="206">
        <v>1938</v>
      </c>
      <c r="H55" s="204">
        <v>1634</v>
      </c>
      <c r="I55" s="204">
        <v>255</v>
      </c>
      <c r="J55" s="547">
        <v>49</v>
      </c>
      <c r="K55" s="2"/>
    </row>
    <row r="56" spans="1:11" s="17" customFormat="1" ht="11.25">
      <c r="A56" s="275" t="s">
        <v>92</v>
      </c>
      <c r="B56" s="59">
        <f>C56+G56</f>
        <v>3842</v>
      </c>
      <c r="C56" s="206">
        <v>2010</v>
      </c>
      <c r="D56" s="204">
        <v>1594</v>
      </c>
      <c r="E56" s="204">
        <v>359</v>
      </c>
      <c r="F56" s="546">
        <v>57</v>
      </c>
      <c r="G56" s="206">
        <v>1832</v>
      </c>
      <c r="H56" s="204">
        <v>1493</v>
      </c>
      <c r="I56" s="204">
        <v>289</v>
      </c>
      <c r="J56" s="547">
        <v>50</v>
      </c>
      <c r="K56" s="2"/>
    </row>
    <row r="57" spans="1:11" s="17" customFormat="1" ht="11.25">
      <c r="A57" s="275" t="s">
        <v>94</v>
      </c>
      <c r="B57" s="59">
        <f>C57+G57</f>
        <v>3653</v>
      </c>
      <c r="C57" s="206">
        <v>1931</v>
      </c>
      <c r="D57" s="204">
        <v>1475</v>
      </c>
      <c r="E57" s="204">
        <v>397</v>
      </c>
      <c r="F57" s="546">
        <v>59</v>
      </c>
      <c r="G57" s="206">
        <v>1722</v>
      </c>
      <c r="H57" s="204">
        <v>1407</v>
      </c>
      <c r="I57" s="204">
        <v>252</v>
      </c>
      <c r="J57" s="547">
        <v>63</v>
      </c>
      <c r="K57" s="2"/>
    </row>
    <row r="58" spans="1:11" s="17" customFormat="1" ht="11.25">
      <c r="A58" s="275" t="s">
        <v>96</v>
      </c>
      <c r="B58" s="59">
        <f>C58+G58</f>
        <v>3498</v>
      </c>
      <c r="C58" s="206">
        <v>1839</v>
      </c>
      <c r="D58" s="204">
        <v>1402</v>
      </c>
      <c r="E58" s="204">
        <v>375</v>
      </c>
      <c r="F58" s="546">
        <v>62</v>
      </c>
      <c r="G58" s="206">
        <v>1659</v>
      </c>
      <c r="H58" s="204">
        <v>1379</v>
      </c>
      <c r="I58" s="204">
        <v>227</v>
      </c>
      <c r="J58" s="547">
        <v>53</v>
      </c>
      <c r="K58" s="2"/>
    </row>
    <row r="59" spans="1:11" s="17" customFormat="1" ht="6" customHeight="1">
      <c r="A59" s="276"/>
      <c r="B59" s="171"/>
      <c r="C59" s="217"/>
      <c r="D59" s="195"/>
      <c r="E59" s="195"/>
      <c r="F59" s="216"/>
      <c r="G59" s="217"/>
      <c r="H59" s="195"/>
      <c r="I59" s="195"/>
      <c r="J59" s="222"/>
      <c r="K59" s="2"/>
    </row>
    <row r="60" spans="1:11" s="17" customFormat="1" ht="11.25">
      <c r="A60" s="275"/>
      <c r="B60" s="59"/>
      <c r="C60" s="185"/>
      <c r="D60" s="194"/>
      <c r="E60" s="194"/>
      <c r="F60" s="215"/>
      <c r="G60" s="185"/>
      <c r="H60" s="194"/>
      <c r="I60" s="194"/>
      <c r="J60" s="221"/>
      <c r="K60" s="2"/>
    </row>
    <row r="61" spans="1:11" s="64" customFormat="1" ht="11.25">
      <c r="A61" s="274" t="s">
        <v>98</v>
      </c>
      <c r="B61" s="55">
        <f aca="true" t="shared" si="8" ref="B61:J61">SUM(B62:B66)</f>
        <v>15607</v>
      </c>
      <c r="C61" s="184">
        <f t="shared" si="8"/>
        <v>8180</v>
      </c>
      <c r="D61" s="188">
        <f t="shared" si="8"/>
        <v>6288</v>
      </c>
      <c r="E61" s="188">
        <f t="shared" si="8"/>
        <v>1494</v>
      </c>
      <c r="F61" s="214">
        <f t="shared" si="8"/>
        <v>398</v>
      </c>
      <c r="G61" s="184">
        <f t="shared" si="8"/>
        <v>7427</v>
      </c>
      <c r="H61" s="188">
        <f t="shared" si="8"/>
        <v>6062</v>
      </c>
      <c r="I61" s="188">
        <f t="shared" si="8"/>
        <v>1080</v>
      </c>
      <c r="J61" s="190">
        <f t="shared" si="8"/>
        <v>285</v>
      </c>
      <c r="K61" s="2"/>
    </row>
    <row r="62" spans="1:11" s="17" customFormat="1" ht="11.25">
      <c r="A62" s="275" t="s">
        <v>100</v>
      </c>
      <c r="B62" s="59">
        <f>C62+G62</f>
        <v>3332</v>
      </c>
      <c r="C62" s="206">
        <v>1709</v>
      </c>
      <c r="D62" s="204">
        <v>1338</v>
      </c>
      <c r="E62" s="204">
        <v>293</v>
      </c>
      <c r="F62" s="546">
        <v>78</v>
      </c>
      <c r="G62" s="206">
        <v>1623</v>
      </c>
      <c r="H62" s="204">
        <v>1308</v>
      </c>
      <c r="I62" s="204">
        <v>257</v>
      </c>
      <c r="J62" s="547">
        <v>58</v>
      </c>
      <c r="K62" s="2"/>
    </row>
    <row r="63" spans="1:11" s="17" customFormat="1" ht="11.25">
      <c r="A63" s="275" t="s">
        <v>102</v>
      </c>
      <c r="B63" s="59">
        <f>C63+G63</f>
        <v>3188</v>
      </c>
      <c r="C63" s="206">
        <v>1679</v>
      </c>
      <c r="D63" s="204">
        <v>1272</v>
      </c>
      <c r="E63" s="204">
        <v>322</v>
      </c>
      <c r="F63" s="546">
        <v>85</v>
      </c>
      <c r="G63" s="206">
        <v>1509</v>
      </c>
      <c r="H63" s="204">
        <v>1218</v>
      </c>
      <c r="I63" s="204">
        <v>230</v>
      </c>
      <c r="J63" s="547">
        <v>61</v>
      </c>
      <c r="K63" s="2"/>
    </row>
    <row r="64" spans="1:11" s="17" customFormat="1" ht="11.25">
      <c r="A64" s="275" t="s">
        <v>104</v>
      </c>
      <c r="B64" s="59">
        <f>C64+G64</f>
        <v>3097</v>
      </c>
      <c r="C64" s="206">
        <v>1685</v>
      </c>
      <c r="D64" s="204">
        <v>1279</v>
      </c>
      <c r="E64" s="204">
        <v>318</v>
      </c>
      <c r="F64" s="546">
        <v>88</v>
      </c>
      <c r="G64" s="206">
        <v>1412</v>
      </c>
      <c r="H64" s="204">
        <v>1170</v>
      </c>
      <c r="I64" s="204">
        <v>184</v>
      </c>
      <c r="J64" s="547">
        <v>58</v>
      </c>
      <c r="K64" s="2"/>
    </row>
    <row r="65" spans="1:11" s="17" customFormat="1" ht="11.25">
      <c r="A65" s="275" t="s">
        <v>106</v>
      </c>
      <c r="B65" s="59">
        <f>C65+G65</f>
        <v>2969</v>
      </c>
      <c r="C65" s="206">
        <v>1538</v>
      </c>
      <c r="D65" s="204">
        <v>1164</v>
      </c>
      <c r="E65" s="204">
        <v>294</v>
      </c>
      <c r="F65" s="546">
        <v>80</v>
      </c>
      <c r="G65" s="206">
        <v>1431</v>
      </c>
      <c r="H65" s="204">
        <v>1165</v>
      </c>
      <c r="I65" s="204">
        <v>211</v>
      </c>
      <c r="J65" s="547">
        <v>55</v>
      </c>
      <c r="K65" s="2"/>
    </row>
    <row r="66" spans="1:11" s="17" customFormat="1" ht="11.25">
      <c r="A66" s="275" t="s">
        <v>108</v>
      </c>
      <c r="B66" s="59">
        <f>C66+G66</f>
        <v>3021</v>
      </c>
      <c r="C66" s="206">
        <v>1569</v>
      </c>
      <c r="D66" s="204">
        <v>1235</v>
      </c>
      <c r="E66" s="204">
        <v>267</v>
      </c>
      <c r="F66" s="546">
        <v>67</v>
      </c>
      <c r="G66" s="206">
        <v>1452</v>
      </c>
      <c r="H66" s="204">
        <v>1201</v>
      </c>
      <c r="I66" s="204">
        <v>198</v>
      </c>
      <c r="J66" s="547">
        <v>53</v>
      </c>
      <c r="K66" s="2"/>
    </row>
    <row r="67" spans="1:11" s="17" customFormat="1" ht="11.25">
      <c r="A67" s="275"/>
      <c r="B67" s="59"/>
      <c r="C67" s="185"/>
      <c r="D67" s="194"/>
      <c r="E67" s="194"/>
      <c r="F67" s="215"/>
      <c r="G67" s="185"/>
      <c r="H67" s="194"/>
      <c r="I67" s="194"/>
      <c r="J67" s="221"/>
      <c r="K67" s="2"/>
    </row>
    <row r="68" spans="1:11" s="64" customFormat="1" ht="11.25">
      <c r="A68" s="274" t="s">
        <v>110</v>
      </c>
      <c r="B68" s="55">
        <f aca="true" t="shared" si="9" ref="B68:J68">SUM(B69:B73)</f>
        <v>13244</v>
      </c>
      <c r="C68" s="184">
        <f t="shared" si="9"/>
        <v>7014</v>
      </c>
      <c r="D68" s="188">
        <f t="shared" si="9"/>
        <v>5341</v>
      </c>
      <c r="E68" s="188">
        <f t="shared" si="9"/>
        <v>1279</v>
      </c>
      <c r="F68" s="214">
        <f t="shared" si="9"/>
        <v>394</v>
      </c>
      <c r="G68" s="184">
        <f t="shared" si="9"/>
        <v>6230</v>
      </c>
      <c r="H68" s="188">
        <f t="shared" si="9"/>
        <v>5158</v>
      </c>
      <c r="I68" s="188">
        <f t="shared" si="9"/>
        <v>781</v>
      </c>
      <c r="J68" s="190">
        <f t="shared" si="9"/>
        <v>291</v>
      </c>
      <c r="K68" s="2"/>
    </row>
    <row r="69" spans="1:11" s="17" customFormat="1" ht="11.25">
      <c r="A69" s="275" t="s">
        <v>112</v>
      </c>
      <c r="B69" s="59">
        <f>C69+G69</f>
        <v>2986</v>
      </c>
      <c r="C69" s="206">
        <v>1590</v>
      </c>
      <c r="D69" s="204">
        <v>1243</v>
      </c>
      <c r="E69" s="204">
        <v>278</v>
      </c>
      <c r="F69" s="546">
        <v>69</v>
      </c>
      <c r="G69" s="206">
        <v>1396</v>
      </c>
      <c r="H69" s="204">
        <v>1157</v>
      </c>
      <c r="I69" s="204">
        <v>167</v>
      </c>
      <c r="J69" s="547">
        <v>72</v>
      </c>
      <c r="K69" s="2"/>
    </row>
    <row r="70" spans="1:11" s="17" customFormat="1" ht="11.25">
      <c r="A70" s="275" t="s">
        <v>114</v>
      </c>
      <c r="B70" s="59">
        <f>C70+G70</f>
        <v>2784</v>
      </c>
      <c r="C70" s="206">
        <v>1504</v>
      </c>
      <c r="D70" s="204">
        <v>1138</v>
      </c>
      <c r="E70" s="204">
        <v>276</v>
      </c>
      <c r="F70" s="546">
        <v>90</v>
      </c>
      <c r="G70" s="206">
        <v>1280</v>
      </c>
      <c r="H70" s="204">
        <v>1065</v>
      </c>
      <c r="I70" s="204">
        <v>147</v>
      </c>
      <c r="J70" s="547">
        <v>68</v>
      </c>
      <c r="K70" s="2"/>
    </row>
    <row r="71" spans="1:11" s="17" customFormat="1" ht="11.25">
      <c r="A71" s="275" t="s">
        <v>116</v>
      </c>
      <c r="B71" s="59">
        <f>C71+G71</f>
        <v>2714</v>
      </c>
      <c r="C71" s="206">
        <v>1433</v>
      </c>
      <c r="D71" s="204">
        <v>1102</v>
      </c>
      <c r="E71" s="204">
        <v>239</v>
      </c>
      <c r="F71" s="546">
        <v>92</v>
      </c>
      <c r="G71" s="206">
        <v>1281</v>
      </c>
      <c r="H71" s="204">
        <v>1074</v>
      </c>
      <c r="I71" s="204">
        <v>161</v>
      </c>
      <c r="J71" s="547">
        <v>46</v>
      </c>
      <c r="K71" s="2"/>
    </row>
    <row r="72" spans="1:11" s="17" customFormat="1" ht="11.25">
      <c r="A72" s="275" t="s">
        <v>118</v>
      </c>
      <c r="B72" s="59">
        <f>C72+G72</f>
        <v>2322</v>
      </c>
      <c r="C72" s="206">
        <v>1227</v>
      </c>
      <c r="D72" s="204">
        <v>918</v>
      </c>
      <c r="E72" s="204">
        <v>234</v>
      </c>
      <c r="F72" s="546">
        <v>75</v>
      </c>
      <c r="G72" s="206">
        <v>1095</v>
      </c>
      <c r="H72" s="204">
        <v>893</v>
      </c>
      <c r="I72" s="204">
        <v>145</v>
      </c>
      <c r="J72" s="547">
        <v>57</v>
      </c>
      <c r="K72" s="2"/>
    </row>
    <row r="73" spans="1:11" s="17" customFormat="1" ht="11.25">
      <c r="A73" s="275" t="s">
        <v>120</v>
      </c>
      <c r="B73" s="59">
        <f>C73+G73</f>
        <v>2438</v>
      </c>
      <c r="C73" s="206">
        <v>1260</v>
      </c>
      <c r="D73" s="204">
        <v>940</v>
      </c>
      <c r="E73" s="204">
        <v>252</v>
      </c>
      <c r="F73" s="546">
        <v>68</v>
      </c>
      <c r="G73" s="206">
        <v>1178</v>
      </c>
      <c r="H73" s="204">
        <v>969</v>
      </c>
      <c r="I73" s="204">
        <v>161</v>
      </c>
      <c r="J73" s="547">
        <v>48</v>
      </c>
      <c r="K73" s="2"/>
    </row>
    <row r="74" spans="1:11" s="17" customFormat="1" ht="11.25">
      <c r="A74" s="275"/>
      <c r="B74" s="59"/>
      <c r="C74" s="185"/>
      <c r="D74" s="194"/>
      <c r="E74" s="194"/>
      <c r="F74" s="215"/>
      <c r="G74" s="185"/>
      <c r="H74" s="194"/>
      <c r="I74" s="194"/>
      <c r="J74" s="221"/>
      <c r="K74" s="2"/>
    </row>
    <row r="75" spans="1:11" s="64" customFormat="1" ht="11.25">
      <c r="A75" s="274" t="s">
        <v>122</v>
      </c>
      <c r="B75" s="55">
        <f aca="true" t="shared" si="10" ref="B75:J75">SUM(B76:B80)</f>
        <v>9900</v>
      </c>
      <c r="C75" s="184">
        <f t="shared" si="10"/>
        <v>5268</v>
      </c>
      <c r="D75" s="188">
        <f t="shared" si="10"/>
        <v>3772</v>
      </c>
      <c r="E75" s="188">
        <f t="shared" si="10"/>
        <v>1184</v>
      </c>
      <c r="F75" s="214">
        <f t="shared" si="10"/>
        <v>312</v>
      </c>
      <c r="G75" s="184">
        <f t="shared" si="10"/>
        <v>4632</v>
      </c>
      <c r="H75" s="188">
        <f t="shared" si="10"/>
        <v>3715</v>
      </c>
      <c r="I75" s="188">
        <f t="shared" si="10"/>
        <v>716</v>
      </c>
      <c r="J75" s="190">
        <f t="shared" si="10"/>
        <v>201</v>
      </c>
      <c r="K75" s="2"/>
    </row>
    <row r="76" spans="1:11" s="17" customFormat="1" ht="11.25">
      <c r="A76" s="275" t="s">
        <v>124</v>
      </c>
      <c r="B76" s="59">
        <f>C76+G76</f>
        <v>2012</v>
      </c>
      <c r="C76" s="206">
        <v>1067</v>
      </c>
      <c r="D76" s="204">
        <v>762</v>
      </c>
      <c r="E76" s="204">
        <v>240</v>
      </c>
      <c r="F76" s="546">
        <v>65</v>
      </c>
      <c r="G76" s="206">
        <v>945</v>
      </c>
      <c r="H76" s="204">
        <v>766</v>
      </c>
      <c r="I76" s="204">
        <v>143</v>
      </c>
      <c r="J76" s="547">
        <v>36</v>
      </c>
      <c r="K76" s="2"/>
    </row>
    <row r="77" spans="1:11" s="17" customFormat="1" ht="11.25">
      <c r="A77" s="275" t="s">
        <v>126</v>
      </c>
      <c r="B77" s="59">
        <f>C77+G77</f>
        <v>2075</v>
      </c>
      <c r="C77" s="206">
        <v>1116</v>
      </c>
      <c r="D77" s="204">
        <v>787</v>
      </c>
      <c r="E77" s="204">
        <v>253</v>
      </c>
      <c r="F77" s="546">
        <v>76</v>
      </c>
      <c r="G77" s="206">
        <v>959</v>
      </c>
      <c r="H77" s="204">
        <v>788</v>
      </c>
      <c r="I77" s="204">
        <v>133</v>
      </c>
      <c r="J77" s="547">
        <v>38</v>
      </c>
      <c r="K77" s="2"/>
    </row>
    <row r="78" spans="1:11" s="17" customFormat="1" ht="11.25">
      <c r="A78" s="275" t="s">
        <v>128</v>
      </c>
      <c r="B78" s="59">
        <f>C78+G78</f>
        <v>2082</v>
      </c>
      <c r="C78" s="206">
        <v>1109</v>
      </c>
      <c r="D78" s="204">
        <v>818</v>
      </c>
      <c r="E78" s="204">
        <v>229</v>
      </c>
      <c r="F78" s="546">
        <v>62</v>
      </c>
      <c r="G78" s="206">
        <v>973</v>
      </c>
      <c r="H78" s="204">
        <v>770</v>
      </c>
      <c r="I78" s="204">
        <v>154</v>
      </c>
      <c r="J78" s="547">
        <v>49</v>
      </c>
      <c r="K78" s="2"/>
    </row>
    <row r="79" spans="1:11" s="18" customFormat="1" ht="11.25">
      <c r="A79" s="275" t="s">
        <v>130</v>
      </c>
      <c r="B79" s="59">
        <f>C79+G79</f>
        <v>1956</v>
      </c>
      <c r="C79" s="206">
        <v>1028</v>
      </c>
      <c r="D79" s="204">
        <v>734</v>
      </c>
      <c r="E79" s="204">
        <v>239</v>
      </c>
      <c r="F79" s="546">
        <v>55</v>
      </c>
      <c r="G79" s="206">
        <v>928</v>
      </c>
      <c r="H79" s="204">
        <v>746</v>
      </c>
      <c r="I79" s="204">
        <v>143</v>
      </c>
      <c r="J79" s="547">
        <v>39</v>
      </c>
      <c r="K79" s="2"/>
    </row>
    <row r="80" spans="1:11" s="18" customFormat="1" ht="11.25">
      <c r="A80" s="275" t="s">
        <v>132</v>
      </c>
      <c r="B80" s="59">
        <f>C80+G80</f>
        <v>1775</v>
      </c>
      <c r="C80" s="206">
        <v>948</v>
      </c>
      <c r="D80" s="204">
        <v>671</v>
      </c>
      <c r="E80" s="204">
        <v>223</v>
      </c>
      <c r="F80" s="546">
        <v>54</v>
      </c>
      <c r="G80" s="206">
        <v>827</v>
      </c>
      <c r="H80" s="204">
        <v>645</v>
      </c>
      <c r="I80" s="204">
        <v>143</v>
      </c>
      <c r="J80" s="547">
        <v>39</v>
      </c>
      <c r="K80" s="2"/>
    </row>
    <row r="81" spans="1:11" s="17" customFormat="1" ht="11.25">
      <c r="A81" s="275"/>
      <c r="B81" s="59"/>
      <c r="C81" s="185"/>
      <c r="D81" s="194"/>
      <c r="E81" s="194"/>
      <c r="F81" s="215"/>
      <c r="G81" s="185"/>
      <c r="H81" s="194"/>
      <c r="I81" s="194"/>
      <c r="J81" s="221"/>
      <c r="K81" s="2"/>
    </row>
    <row r="82" spans="1:11" s="64" customFormat="1" ht="11.25">
      <c r="A82" s="274" t="s">
        <v>134</v>
      </c>
      <c r="B82" s="55">
        <f aca="true" t="shared" si="11" ref="B82:J82">SUM(B83:B87)</f>
        <v>8464</v>
      </c>
      <c r="C82" s="184">
        <f t="shared" si="11"/>
        <v>4571</v>
      </c>
      <c r="D82" s="188">
        <f t="shared" si="11"/>
        <v>3366</v>
      </c>
      <c r="E82" s="188">
        <f t="shared" si="11"/>
        <v>971</v>
      </c>
      <c r="F82" s="214">
        <f t="shared" si="11"/>
        <v>234</v>
      </c>
      <c r="G82" s="184">
        <f t="shared" si="11"/>
        <v>3893</v>
      </c>
      <c r="H82" s="188">
        <f t="shared" si="11"/>
        <v>3238</v>
      </c>
      <c r="I82" s="188">
        <f t="shared" si="11"/>
        <v>504</v>
      </c>
      <c r="J82" s="190">
        <f t="shared" si="11"/>
        <v>151</v>
      </c>
      <c r="K82" s="2"/>
    </row>
    <row r="83" spans="1:11" s="17" customFormat="1" ht="11.25">
      <c r="A83" s="275" t="s">
        <v>136</v>
      </c>
      <c r="B83" s="59">
        <f>C83+G83</f>
        <v>1921</v>
      </c>
      <c r="C83" s="206">
        <v>1032</v>
      </c>
      <c r="D83" s="204">
        <v>771</v>
      </c>
      <c r="E83" s="204">
        <v>217</v>
      </c>
      <c r="F83" s="546">
        <v>44</v>
      </c>
      <c r="G83" s="206">
        <v>889</v>
      </c>
      <c r="H83" s="204">
        <v>723</v>
      </c>
      <c r="I83" s="204">
        <v>134</v>
      </c>
      <c r="J83" s="547">
        <v>32</v>
      </c>
      <c r="K83" s="2"/>
    </row>
    <row r="84" spans="1:11" s="17" customFormat="1" ht="11.25">
      <c r="A84" s="275" t="s">
        <v>138</v>
      </c>
      <c r="B84" s="59">
        <f>C84+G84</f>
        <v>1688</v>
      </c>
      <c r="C84" s="206">
        <v>899</v>
      </c>
      <c r="D84" s="204">
        <v>649</v>
      </c>
      <c r="E84" s="204">
        <v>209</v>
      </c>
      <c r="F84" s="546">
        <v>41</v>
      </c>
      <c r="G84" s="206">
        <v>789</v>
      </c>
      <c r="H84" s="204">
        <v>660</v>
      </c>
      <c r="I84" s="204">
        <v>100</v>
      </c>
      <c r="J84" s="547">
        <v>29</v>
      </c>
      <c r="K84" s="2"/>
    </row>
    <row r="85" spans="1:11" s="17" customFormat="1" ht="11.25">
      <c r="A85" s="275" t="s">
        <v>140</v>
      </c>
      <c r="B85" s="59">
        <f>C85+G85</f>
        <v>1712</v>
      </c>
      <c r="C85" s="206">
        <v>930</v>
      </c>
      <c r="D85" s="204">
        <v>683</v>
      </c>
      <c r="E85" s="204">
        <v>198</v>
      </c>
      <c r="F85" s="546">
        <v>49</v>
      </c>
      <c r="G85" s="206">
        <v>782</v>
      </c>
      <c r="H85" s="204">
        <v>636</v>
      </c>
      <c r="I85" s="204">
        <v>110</v>
      </c>
      <c r="J85" s="547">
        <v>36</v>
      </c>
      <c r="K85" s="2"/>
    </row>
    <row r="86" spans="1:11" s="17" customFormat="1" ht="11.25">
      <c r="A86" s="275" t="s">
        <v>142</v>
      </c>
      <c r="B86" s="59">
        <f>C86+G86</f>
        <v>1600</v>
      </c>
      <c r="C86" s="206">
        <v>885</v>
      </c>
      <c r="D86" s="204">
        <v>628</v>
      </c>
      <c r="E86" s="204">
        <v>209</v>
      </c>
      <c r="F86" s="546">
        <v>48</v>
      </c>
      <c r="G86" s="206">
        <v>715</v>
      </c>
      <c r="H86" s="204">
        <v>598</v>
      </c>
      <c r="I86" s="204">
        <v>91</v>
      </c>
      <c r="J86" s="547">
        <v>26</v>
      </c>
      <c r="K86" s="2"/>
    </row>
    <row r="87" spans="1:11" s="17" customFormat="1" ht="11.25">
      <c r="A87" s="275" t="s">
        <v>144</v>
      </c>
      <c r="B87" s="59">
        <f>C87+G87</f>
        <v>1543</v>
      </c>
      <c r="C87" s="206">
        <v>825</v>
      </c>
      <c r="D87" s="204">
        <v>635</v>
      </c>
      <c r="E87" s="204">
        <v>138</v>
      </c>
      <c r="F87" s="546">
        <v>52</v>
      </c>
      <c r="G87" s="206">
        <v>718</v>
      </c>
      <c r="H87" s="204">
        <v>621</v>
      </c>
      <c r="I87" s="204">
        <v>69</v>
      </c>
      <c r="J87" s="547">
        <v>28</v>
      </c>
      <c r="K87" s="2"/>
    </row>
    <row r="88" spans="1:11" s="17" customFormat="1" ht="11.25">
      <c r="A88" s="275"/>
      <c r="B88" s="59"/>
      <c r="C88" s="185"/>
      <c r="D88" s="194"/>
      <c r="E88" s="194"/>
      <c r="F88" s="215"/>
      <c r="G88" s="185"/>
      <c r="H88" s="194"/>
      <c r="I88" s="194"/>
      <c r="J88" s="221"/>
      <c r="K88" s="2"/>
    </row>
    <row r="89" spans="1:11" s="64" customFormat="1" ht="11.25">
      <c r="A89" s="274" t="s">
        <v>146</v>
      </c>
      <c r="B89" s="55">
        <f aca="true" t="shared" si="12" ref="B89:J89">SUM(B90:B94)</f>
        <v>6554</v>
      </c>
      <c r="C89" s="184">
        <f t="shared" si="12"/>
        <v>3479</v>
      </c>
      <c r="D89" s="188">
        <f t="shared" si="12"/>
        <v>2807</v>
      </c>
      <c r="E89" s="188">
        <f t="shared" si="12"/>
        <v>489</v>
      </c>
      <c r="F89" s="214">
        <f t="shared" si="12"/>
        <v>183</v>
      </c>
      <c r="G89" s="184">
        <f t="shared" si="12"/>
        <v>3075</v>
      </c>
      <c r="H89" s="188">
        <f t="shared" si="12"/>
        <v>2761</v>
      </c>
      <c r="I89" s="188">
        <f t="shared" si="12"/>
        <v>225</v>
      </c>
      <c r="J89" s="190">
        <f t="shared" si="12"/>
        <v>89</v>
      </c>
      <c r="K89" s="2"/>
    </row>
    <row r="90" spans="1:11" s="17" customFormat="1" ht="11.25">
      <c r="A90" s="275" t="s">
        <v>148</v>
      </c>
      <c r="B90" s="59">
        <f>C90+G90</f>
        <v>1449</v>
      </c>
      <c r="C90" s="206">
        <v>772</v>
      </c>
      <c r="D90" s="204">
        <v>616</v>
      </c>
      <c r="E90" s="204">
        <v>113</v>
      </c>
      <c r="F90" s="546">
        <v>43</v>
      </c>
      <c r="G90" s="206">
        <v>677</v>
      </c>
      <c r="H90" s="204">
        <v>597</v>
      </c>
      <c r="I90" s="204">
        <v>53</v>
      </c>
      <c r="J90" s="547">
        <v>27</v>
      </c>
      <c r="K90" s="2"/>
    </row>
    <row r="91" spans="1:11" s="17" customFormat="1" ht="11.25">
      <c r="A91" s="275" t="s">
        <v>150</v>
      </c>
      <c r="B91" s="59">
        <f>C91+G91</f>
        <v>1383</v>
      </c>
      <c r="C91" s="206">
        <v>751</v>
      </c>
      <c r="D91" s="204">
        <v>598</v>
      </c>
      <c r="E91" s="204">
        <v>114</v>
      </c>
      <c r="F91" s="546">
        <v>39</v>
      </c>
      <c r="G91" s="206">
        <v>632</v>
      </c>
      <c r="H91" s="204">
        <v>563</v>
      </c>
      <c r="I91" s="204">
        <v>49</v>
      </c>
      <c r="J91" s="547">
        <v>20</v>
      </c>
      <c r="K91" s="2"/>
    </row>
    <row r="92" spans="1:11" s="17" customFormat="1" ht="11.25">
      <c r="A92" s="275" t="s">
        <v>152</v>
      </c>
      <c r="B92" s="59">
        <f>C92+G92</f>
        <v>1243</v>
      </c>
      <c r="C92" s="206">
        <v>631</v>
      </c>
      <c r="D92" s="204">
        <v>516</v>
      </c>
      <c r="E92" s="204">
        <v>82</v>
      </c>
      <c r="F92" s="546">
        <v>33</v>
      </c>
      <c r="G92" s="206">
        <v>612</v>
      </c>
      <c r="H92" s="204">
        <v>558</v>
      </c>
      <c r="I92" s="204">
        <v>38</v>
      </c>
      <c r="J92" s="547">
        <v>16</v>
      </c>
      <c r="K92" s="2"/>
    </row>
    <row r="93" spans="1:11" s="17" customFormat="1" ht="11.25">
      <c r="A93" s="275" t="s">
        <v>154</v>
      </c>
      <c r="B93" s="59">
        <f>C93+G93</f>
        <v>1224</v>
      </c>
      <c r="C93" s="206">
        <v>635</v>
      </c>
      <c r="D93" s="204">
        <v>520</v>
      </c>
      <c r="E93" s="204">
        <v>82</v>
      </c>
      <c r="F93" s="546">
        <v>33</v>
      </c>
      <c r="G93" s="206">
        <v>589</v>
      </c>
      <c r="H93" s="204">
        <v>527</v>
      </c>
      <c r="I93" s="204">
        <v>47</v>
      </c>
      <c r="J93" s="547">
        <v>15</v>
      </c>
      <c r="K93" s="2"/>
    </row>
    <row r="94" spans="1:11" s="17" customFormat="1" ht="11.25">
      <c r="A94" s="275" t="s">
        <v>156</v>
      </c>
      <c r="B94" s="59">
        <f>C94+G94</f>
        <v>1255</v>
      </c>
      <c r="C94" s="206">
        <v>690</v>
      </c>
      <c r="D94" s="204">
        <v>557</v>
      </c>
      <c r="E94" s="204">
        <v>98</v>
      </c>
      <c r="F94" s="546">
        <v>35</v>
      </c>
      <c r="G94" s="206">
        <v>565</v>
      </c>
      <c r="H94" s="204">
        <v>516</v>
      </c>
      <c r="I94" s="204">
        <v>38</v>
      </c>
      <c r="J94" s="547">
        <v>11</v>
      </c>
      <c r="K94" s="2"/>
    </row>
    <row r="95" spans="1:11" s="17" customFormat="1" ht="11.25">
      <c r="A95" s="275"/>
      <c r="B95" s="59"/>
      <c r="C95" s="185"/>
      <c r="D95" s="194"/>
      <c r="E95" s="194"/>
      <c r="F95" s="215"/>
      <c r="G95" s="185"/>
      <c r="H95" s="194"/>
      <c r="I95" s="194"/>
      <c r="J95" s="221"/>
      <c r="K95" s="2"/>
    </row>
    <row r="96" spans="1:11" s="64" customFormat="1" ht="11.25">
      <c r="A96" s="274" t="s">
        <v>158</v>
      </c>
      <c r="B96" s="55">
        <f aca="true" t="shared" si="13" ref="B96:J96">SUM(B97:B101)</f>
        <v>5106</v>
      </c>
      <c r="C96" s="184">
        <f t="shared" si="13"/>
        <v>2657</v>
      </c>
      <c r="D96" s="188">
        <f t="shared" si="13"/>
        <v>2167</v>
      </c>
      <c r="E96" s="188">
        <f t="shared" si="13"/>
        <v>336</v>
      </c>
      <c r="F96" s="214">
        <f t="shared" si="13"/>
        <v>154</v>
      </c>
      <c r="G96" s="184">
        <f t="shared" si="13"/>
        <v>2449</v>
      </c>
      <c r="H96" s="188">
        <f t="shared" si="13"/>
        <v>2241</v>
      </c>
      <c r="I96" s="188">
        <f t="shared" si="13"/>
        <v>148</v>
      </c>
      <c r="J96" s="190">
        <f t="shared" si="13"/>
        <v>60</v>
      </c>
      <c r="K96" s="2"/>
    </row>
    <row r="97" spans="1:11" s="17" customFormat="1" ht="11.25">
      <c r="A97" s="275" t="s">
        <v>160</v>
      </c>
      <c r="B97" s="59">
        <f>C97+G97</f>
        <v>1068</v>
      </c>
      <c r="C97" s="206">
        <v>570</v>
      </c>
      <c r="D97" s="204">
        <v>459</v>
      </c>
      <c r="E97" s="204">
        <v>78</v>
      </c>
      <c r="F97" s="546">
        <v>33</v>
      </c>
      <c r="G97" s="206">
        <v>498</v>
      </c>
      <c r="H97" s="204">
        <v>448</v>
      </c>
      <c r="I97" s="204">
        <v>35</v>
      </c>
      <c r="J97" s="547">
        <v>15</v>
      </c>
      <c r="K97" s="2"/>
    </row>
    <row r="98" spans="1:11" s="17" customFormat="1" ht="11.25">
      <c r="A98" s="275" t="s">
        <v>162</v>
      </c>
      <c r="B98" s="59">
        <f>C98+G98</f>
        <v>1104</v>
      </c>
      <c r="C98" s="206">
        <v>579</v>
      </c>
      <c r="D98" s="204">
        <v>481</v>
      </c>
      <c r="E98" s="204">
        <v>70</v>
      </c>
      <c r="F98" s="546">
        <v>28</v>
      </c>
      <c r="G98" s="206">
        <v>525</v>
      </c>
      <c r="H98" s="204">
        <v>469</v>
      </c>
      <c r="I98" s="204">
        <v>39</v>
      </c>
      <c r="J98" s="547">
        <v>17</v>
      </c>
      <c r="K98" s="2"/>
    </row>
    <row r="99" spans="1:11" s="17" customFormat="1" ht="11.25">
      <c r="A99" s="275" t="s">
        <v>164</v>
      </c>
      <c r="B99" s="59">
        <f>C99+G99</f>
        <v>1052</v>
      </c>
      <c r="C99" s="206">
        <v>560</v>
      </c>
      <c r="D99" s="204">
        <v>466</v>
      </c>
      <c r="E99" s="204">
        <v>63</v>
      </c>
      <c r="F99" s="546">
        <v>31</v>
      </c>
      <c r="G99" s="206">
        <v>492</v>
      </c>
      <c r="H99" s="204">
        <v>454</v>
      </c>
      <c r="I99" s="204">
        <v>27</v>
      </c>
      <c r="J99" s="547">
        <v>11</v>
      </c>
      <c r="K99" s="2"/>
    </row>
    <row r="100" spans="1:11" s="17" customFormat="1" ht="11.25">
      <c r="A100" s="275" t="s">
        <v>166</v>
      </c>
      <c r="B100" s="59">
        <f>C100+G100</f>
        <v>977</v>
      </c>
      <c r="C100" s="206">
        <v>481</v>
      </c>
      <c r="D100" s="204">
        <v>383</v>
      </c>
      <c r="E100" s="204">
        <v>68</v>
      </c>
      <c r="F100" s="546">
        <v>30</v>
      </c>
      <c r="G100" s="206">
        <v>496</v>
      </c>
      <c r="H100" s="204">
        <v>469</v>
      </c>
      <c r="I100" s="204">
        <v>21</v>
      </c>
      <c r="J100" s="547">
        <v>6</v>
      </c>
      <c r="K100" s="2"/>
    </row>
    <row r="101" spans="1:11" s="17" customFormat="1" ht="11.25">
      <c r="A101" s="275" t="s">
        <v>168</v>
      </c>
      <c r="B101" s="59">
        <f>C101+G101</f>
        <v>905</v>
      </c>
      <c r="C101" s="206">
        <v>467</v>
      </c>
      <c r="D101" s="204">
        <v>378</v>
      </c>
      <c r="E101" s="204">
        <v>57</v>
      </c>
      <c r="F101" s="546">
        <v>32</v>
      </c>
      <c r="G101" s="206">
        <v>438</v>
      </c>
      <c r="H101" s="204">
        <v>401</v>
      </c>
      <c r="I101" s="204">
        <v>26</v>
      </c>
      <c r="J101" s="547">
        <v>11</v>
      </c>
      <c r="K101" s="2"/>
    </row>
    <row r="102" spans="1:11" s="17" customFormat="1" ht="11.25">
      <c r="A102" s="275"/>
      <c r="B102" s="59"/>
      <c r="C102" s="185"/>
      <c r="D102" s="194"/>
      <c r="E102" s="194"/>
      <c r="F102" s="215"/>
      <c r="G102" s="185"/>
      <c r="H102" s="194"/>
      <c r="I102" s="194"/>
      <c r="J102" s="221"/>
      <c r="K102" s="2"/>
    </row>
    <row r="103" spans="1:11" s="64" customFormat="1" ht="11.25">
      <c r="A103" s="274" t="s">
        <v>170</v>
      </c>
      <c r="B103" s="55">
        <f aca="true" t="shared" si="14" ref="B103:J103">SUM(B104:B108)</f>
        <v>3478</v>
      </c>
      <c r="C103" s="184">
        <f t="shared" si="14"/>
        <v>1802</v>
      </c>
      <c r="D103" s="188">
        <f t="shared" si="14"/>
        <v>1469</v>
      </c>
      <c r="E103" s="188">
        <f t="shared" si="14"/>
        <v>245</v>
      </c>
      <c r="F103" s="214">
        <f t="shared" si="14"/>
        <v>88</v>
      </c>
      <c r="G103" s="184">
        <f t="shared" si="14"/>
        <v>1676</v>
      </c>
      <c r="H103" s="188">
        <f t="shared" si="14"/>
        <v>1548</v>
      </c>
      <c r="I103" s="188">
        <f t="shared" si="14"/>
        <v>89</v>
      </c>
      <c r="J103" s="190">
        <f t="shared" si="14"/>
        <v>39</v>
      </c>
      <c r="K103" s="2"/>
    </row>
    <row r="104" spans="1:11" s="17" customFormat="1" ht="11.25">
      <c r="A104" s="275" t="s">
        <v>172</v>
      </c>
      <c r="B104" s="59">
        <f>C104+G104</f>
        <v>853</v>
      </c>
      <c r="C104" s="206">
        <v>457</v>
      </c>
      <c r="D104" s="204">
        <v>377</v>
      </c>
      <c r="E104" s="204">
        <v>55</v>
      </c>
      <c r="F104" s="546">
        <v>25</v>
      </c>
      <c r="G104" s="206">
        <v>396</v>
      </c>
      <c r="H104" s="204">
        <v>362</v>
      </c>
      <c r="I104" s="204">
        <v>22</v>
      </c>
      <c r="J104" s="547">
        <v>12</v>
      </c>
      <c r="K104" s="2"/>
    </row>
    <row r="105" spans="1:11" s="17" customFormat="1" ht="11.25">
      <c r="A105" s="275" t="s">
        <v>174</v>
      </c>
      <c r="B105" s="59">
        <f>C105+G105</f>
        <v>804</v>
      </c>
      <c r="C105" s="206">
        <v>422</v>
      </c>
      <c r="D105" s="204">
        <v>355</v>
      </c>
      <c r="E105" s="204">
        <v>52</v>
      </c>
      <c r="F105" s="546">
        <v>15</v>
      </c>
      <c r="G105" s="206">
        <v>382</v>
      </c>
      <c r="H105" s="204">
        <v>356</v>
      </c>
      <c r="I105" s="204">
        <v>17</v>
      </c>
      <c r="J105" s="547">
        <v>9</v>
      </c>
      <c r="K105" s="2"/>
    </row>
    <row r="106" spans="1:11" s="17" customFormat="1" ht="11.25">
      <c r="A106" s="275" t="s">
        <v>176</v>
      </c>
      <c r="B106" s="59">
        <f>C106+G106</f>
        <v>621</v>
      </c>
      <c r="C106" s="206">
        <v>318</v>
      </c>
      <c r="D106" s="204">
        <v>242</v>
      </c>
      <c r="E106" s="204">
        <v>51</v>
      </c>
      <c r="F106" s="546">
        <v>25</v>
      </c>
      <c r="G106" s="206">
        <v>303</v>
      </c>
      <c r="H106" s="204">
        <v>276</v>
      </c>
      <c r="I106" s="204">
        <v>19</v>
      </c>
      <c r="J106" s="547">
        <v>8</v>
      </c>
      <c r="K106" s="2"/>
    </row>
    <row r="107" spans="1:11" s="17" customFormat="1" ht="11.25">
      <c r="A107" s="275" t="s">
        <v>178</v>
      </c>
      <c r="B107" s="59">
        <f>C107+G107</f>
        <v>616</v>
      </c>
      <c r="C107" s="206">
        <v>325</v>
      </c>
      <c r="D107" s="204">
        <v>272</v>
      </c>
      <c r="E107" s="204">
        <v>39</v>
      </c>
      <c r="F107" s="546">
        <v>14</v>
      </c>
      <c r="G107" s="206">
        <v>291</v>
      </c>
      <c r="H107" s="204">
        <v>271</v>
      </c>
      <c r="I107" s="204">
        <v>15</v>
      </c>
      <c r="J107" s="547">
        <v>5</v>
      </c>
      <c r="K107" s="2"/>
    </row>
    <row r="108" spans="1:11" s="17" customFormat="1" ht="11.25">
      <c r="A108" s="275" t="s">
        <v>180</v>
      </c>
      <c r="B108" s="59">
        <f>C108+G108</f>
        <v>584</v>
      </c>
      <c r="C108" s="206">
        <v>280</v>
      </c>
      <c r="D108" s="204">
        <v>223</v>
      </c>
      <c r="E108" s="204">
        <v>48</v>
      </c>
      <c r="F108" s="546">
        <v>9</v>
      </c>
      <c r="G108" s="206">
        <v>304</v>
      </c>
      <c r="H108" s="204">
        <v>283</v>
      </c>
      <c r="I108" s="204">
        <v>16</v>
      </c>
      <c r="J108" s="547">
        <v>5</v>
      </c>
      <c r="K108" s="2"/>
    </row>
    <row r="109" spans="1:11" s="17" customFormat="1" ht="11.25">
      <c r="A109" s="276"/>
      <c r="B109" s="171"/>
      <c r="C109" s="217"/>
      <c r="D109" s="195"/>
      <c r="E109" s="195"/>
      <c r="F109" s="216"/>
      <c r="G109" s="217"/>
      <c r="H109" s="195"/>
      <c r="I109" s="195"/>
      <c r="J109" s="222"/>
      <c r="K109" s="2"/>
    </row>
    <row r="110" spans="1:11" s="17" customFormat="1" ht="11.25">
      <c r="A110" s="275"/>
      <c r="B110" s="59"/>
      <c r="C110" s="185"/>
      <c r="D110" s="194"/>
      <c r="E110" s="194"/>
      <c r="F110" s="215"/>
      <c r="G110" s="185"/>
      <c r="H110" s="194"/>
      <c r="I110" s="194"/>
      <c r="J110" s="221"/>
      <c r="K110" s="2"/>
    </row>
    <row r="111" spans="1:11" s="64" customFormat="1" ht="11.25">
      <c r="A111" s="274" t="s">
        <v>182</v>
      </c>
      <c r="B111" s="55">
        <f aca="true" t="shared" si="15" ref="B111:J111">SUM(B112:B116)</f>
        <v>2360</v>
      </c>
      <c r="C111" s="184">
        <f t="shared" si="15"/>
        <v>1127</v>
      </c>
      <c r="D111" s="188">
        <f t="shared" si="15"/>
        <v>962</v>
      </c>
      <c r="E111" s="188">
        <f t="shared" si="15"/>
        <v>121</v>
      </c>
      <c r="F111" s="214">
        <f t="shared" si="15"/>
        <v>44</v>
      </c>
      <c r="G111" s="184">
        <f t="shared" si="15"/>
        <v>1233</v>
      </c>
      <c r="H111" s="188">
        <f t="shared" si="15"/>
        <v>1137</v>
      </c>
      <c r="I111" s="188">
        <f t="shared" si="15"/>
        <v>68</v>
      </c>
      <c r="J111" s="190">
        <f t="shared" si="15"/>
        <v>28</v>
      </c>
      <c r="K111" s="2"/>
    </row>
    <row r="112" spans="1:11" s="17" customFormat="1" ht="11.25">
      <c r="A112" s="275" t="s">
        <v>184</v>
      </c>
      <c r="B112" s="59">
        <f>C112+G112</f>
        <v>627</v>
      </c>
      <c r="C112" s="206">
        <v>306</v>
      </c>
      <c r="D112" s="204">
        <v>255</v>
      </c>
      <c r="E112" s="204">
        <v>39</v>
      </c>
      <c r="F112" s="546">
        <v>12</v>
      </c>
      <c r="G112" s="206">
        <v>321</v>
      </c>
      <c r="H112" s="204">
        <v>292</v>
      </c>
      <c r="I112" s="204">
        <v>20</v>
      </c>
      <c r="J112" s="547">
        <v>9</v>
      </c>
      <c r="K112" s="2"/>
    </row>
    <row r="113" spans="1:11" s="17" customFormat="1" ht="11.25">
      <c r="A113" s="275" t="s">
        <v>186</v>
      </c>
      <c r="B113" s="59">
        <f>C113+G113</f>
        <v>527</v>
      </c>
      <c r="C113" s="206">
        <v>242</v>
      </c>
      <c r="D113" s="204">
        <v>209</v>
      </c>
      <c r="E113" s="204">
        <v>25</v>
      </c>
      <c r="F113" s="546">
        <v>8</v>
      </c>
      <c r="G113" s="206">
        <v>285</v>
      </c>
      <c r="H113" s="204">
        <v>263</v>
      </c>
      <c r="I113" s="204">
        <v>16</v>
      </c>
      <c r="J113" s="547">
        <v>6</v>
      </c>
      <c r="K113" s="2"/>
    </row>
    <row r="114" spans="1:11" s="17" customFormat="1" ht="11.25">
      <c r="A114" s="275" t="s">
        <v>188</v>
      </c>
      <c r="B114" s="59">
        <f>C114+G114</f>
        <v>460</v>
      </c>
      <c r="C114" s="206">
        <v>237</v>
      </c>
      <c r="D114" s="204">
        <v>196</v>
      </c>
      <c r="E114" s="204">
        <v>31</v>
      </c>
      <c r="F114" s="546">
        <v>10</v>
      </c>
      <c r="G114" s="206">
        <v>223</v>
      </c>
      <c r="H114" s="204">
        <v>210</v>
      </c>
      <c r="I114" s="204">
        <v>12</v>
      </c>
      <c r="J114" s="547">
        <v>1</v>
      </c>
      <c r="K114" s="2"/>
    </row>
    <row r="115" spans="1:11" s="17" customFormat="1" ht="11.25">
      <c r="A115" s="275" t="s">
        <v>190</v>
      </c>
      <c r="B115" s="59">
        <f>C115+G115</f>
        <v>395</v>
      </c>
      <c r="C115" s="206">
        <v>182</v>
      </c>
      <c r="D115" s="204">
        <v>159</v>
      </c>
      <c r="E115" s="204">
        <v>15</v>
      </c>
      <c r="F115" s="546">
        <v>8</v>
      </c>
      <c r="G115" s="206">
        <v>213</v>
      </c>
      <c r="H115" s="204">
        <v>193</v>
      </c>
      <c r="I115" s="204">
        <v>12</v>
      </c>
      <c r="J115" s="547">
        <v>8</v>
      </c>
      <c r="K115" s="2"/>
    </row>
    <row r="116" spans="1:11" s="17" customFormat="1" ht="11.25">
      <c r="A116" s="275" t="s">
        <v>192</v>
      </c>
      <c r="B116" s="59">
        <f>C116+G116</f>
        <v>351</v>
      </c>
      <c r="C116" s="206">
        <v>160</v>
      </c>
      <c r="D116" s="204">
        <v>143</v>
      </c>
      <c r="E116" s="204">
        <v>11</v>
      </c>
      <c r="F116" s="546">
        <v>6</v>
      </c>
      <c r="G116" s="206">
        <v>191</v>
      </c>
      <c r="H116" s="204">
        <v>179</v>
      </c>
      <c r="I116" s="204">
        <v>8</v>
      </c>
      <c r="J116" s="547">
        <v>4</v>
      </c>
      <c r="K116" s="2"/>
    </row>
    <row r="117" spans="1:11" s="17" customFormat="1" ht="11.25">
      <c r="A117" s="275"/>
      <c r="B117" s="59"/>
      <c r="C117" s="185"/>
      <c r="D117" s="194"/>
      <c r="E117" s="194"/>
      <c r="F117" s="215"/>
      <c r="G117" s="185"/>
      <c r="H117" s="194"/>
      <c r="I117" s="194"/>
      <c r="J117" s="221"/>
      <c r="K117" s="2"/>
    </row>
    <row r="118" spans="1:11" s="64" customFormat="1" ht="11.25">
      <c r="A118" s="274" t="s">
        <v>194</v>
      </c>
      <c r="B118" s="55">
        <f aca="true" t="shared" si="16" ref="B118:J118">SUM(B119:B123)</f>
        <v>1226</v>
      </c>
      <c r="C118" s="184">
        <f t="shared" si="16"/>
        <v>559</v>
      </c>
      <c r="D118" s="188">
        <f t="shared" si="16"/>
        <v>469</v>
      </c>
      <c r="E118" s="188">
        <f t="shared" si="16"/>
        <v>59</v>
      </c>
      <c r="F118" s="214">
        <f t="shared" si="16"/>
        <v>31</v>
      </c>
      <c r="G118" s="184">
        <f t="shared" si="16"/>
        <v>667</v>
      </c>
      <c r="H118" s="188">
        <f t="shared" si="16"/>
        <v>609</v>
      </c>
      <c r="I118" s="188">
        <f t="shared" si="16"/>
        <v>32</v>
      </c>
      <c r="J118" s="190">
        <f t="shared" si="16"/>
        <v>26</v>
      </c>
      <c r="K118" s="2"/>
    </row>
    <row r="119" spans="1:11" s="17" customFormat="1" ht="11.25">
      <c r="A119" s="275" t="s">
        <v>196</v>
      </c>
      <c r="B119" s="59">
        <f>C119+G119</f>
        <v>277</v>
      </c>
      <c r="C119" s="206">
        <v>129</v>
      </c>
      <c r="D119" s="204">
        <v>109</v>
      </c>
      <c r="E119" s="204">
        <v>13</v>
      </c>
      <c r="F119" s="546">
        <v>7</v>
      </c>
      <c r="G119" s="206">
        <v>148</v>
      </c>
      <c r="H119" s="204">
        <v>137</v>
      </c>
      <c r="I119" s="204">
        <v>10</v>
      </c>
      <c r="J119" s="547">
        <v>1</v>
      </c>
      <c r="K119" s="2"/>
    </row>
    <row r="120" spans="1:11" s="17" customFormat="1" ht="11.25">
      <c r="A120" s="275" t="s">
        <v>198</v>
      </c>
      <c r="B120" s="59">
        <f>C120+G120</f>
        <v>301</v>
      </c>
      <c r="C120" s="206">
        <v>122</v>
      </c>
      <c r="D120" s="204">
        <v>97</v>
      </c>
      <c r="E120" s="204">
        <v>19</v>
      </c>
      <c r="F120" s="546">
        <v>6</v>
      </c>
      <c r="G120" s="206">
        <v>179</v>
      </c>
      <c r="H120" s="204">
        <v>160</v>
      </c>
      <c r="I120" s="204">
        <v>13</v>
      </c>
      <c r="J120" s="547">
        <v>6</v>
      </c>
      <c r="K120" s="2"/>
    </row>
    <row r="121" spans="1:11" s="17" customFormat="1" ht="11.25">
      <c r="A121" s="275" t="s">
        <v>200</v>
      </c>
      <c r="B121" s="59">
        <f>C121+G121</f>
        <v>210</v>
      </c>
      <c r="C121" s="206">
        <v>97</v>
      </c>
      <c r="D121" s="204">
        <v>85</v>
      </c>
      <c r="E121" s="204">
        <v>10</v>
      </c>
      <c r="F121" s="546">
        <v>2</v>
      </c>
      <c r="G121" s="206">
        <v>113</v>
      </c>
      <c r="H121" s="204">
        <v>104</v>
      </c>
      <c r="I121" s="204">
        <v>2</v>
      </c>
      <c r="J121" s="547">
        <v>7</v>
      </c>
      <c r="K121" s="2"/>
    </row>
    <row r="122" spans="1:11" s="17" customFormat="1" ht="11.25">
      <c r="A122" s="275" t="s">
        <v>202</v>
      </c>
      <c r="B122" s="59">
        <f>C122+G122</f>
        <v>246</v>
      </c>
      <c r="C122" s="206">
        <v>117</v>
      </c>
      <c r="D122" s="204">
        <v>99</v>
      </c>
      <c r="E122" s="204">
        <v>10</v>
      </c>
      <c r="F122" s="546">
        <v>8</v>
      </c>
      <c r="G122" s="206">
        <v>129</v>
      </c>
      <c r="H122" s="204">
        <v>119</v>
      </c>
      <c r="I122" s="204">
        <v>4</v>
      </c>
      <c r="J122" s="547">
        <v>6</v>
      </c>
      <c r="K122" s="2"/>
    </row>
    <row r="123" spans="1:11" s="17" customFormat="1" ht="11.25">
      <c r="A123" s="275" t="s">
        <v>204</v>
      </c>
      <c r="B123" s="59">
        <f>C123+G123</f>
        <v>192</v>
      </c>
      <c r="C123" s="206">
        <v>94</v>
      </c>
      <c r="D123" s="204">
        <v>79</v>
      </c>
      <c r="E123" s="204">
        <v>7</v>
      </c>
      <c r="F123" s="546">
        <v>8</v>
      </c>
      <c r="G123" s="206">
        <v>98</v>
      </c>
      <c r="H123" s="204">
        <v>89</v>
      </c>
      <c r="I123" s="204">
        <v>3</v>
      </c>
      <c r="J123" s="547">
        <v>6</v>
      </c>
      <c r="K123" s="2"/>
    </row>
    <row r="124" spans="1:11" s="17" customFormat="1" ht="11.25">
      <c r="A124" s="275"/>
      <c r="B124" s="59"/>
      <c r="C124" s="185"/>
      <c r="D124" s="194"/>
      <c r="E124" s="194"/>
      <c r="F124" s="215"/>
      <c r="G124" s="185"/>
      <c r="H124" s="194"/>
      <c r="I124" s="194"/>
      <c r="J124" s="221"/>
      <c r="K124" s="2"/>
    </row>
    <row r="125" spans="1:11" s="64" customFormat="1" ht="11.25">
      <c r="A125" s="274" t="s">
        <v>206</v>
      </c>
      <c r="B125" s="55">
        <f aca="true" t="shared" si="17" ref="B125:J125">SUM(B126:B130)</f>
        <v>714</v>
      </c>
      <c r="C125" s="184">
        <f t="shared" si="17"/>
        <v>272</v>
      </c>
      <c r="D125" s="188">
        <f t="shared" si="17"/>
        <v>212</v>
      </c>
      <c r="E125" s="188">
        <f t="shared" si="17"/>
        <v>40</v>
      </c>
      <c r="F125" s="214">
        <f t="shared" si="17"/>
        <v>20</v>
      </c>
      <c r="G125" s="184">
        <f t="shared" si="17"/>
        <v>442</v>
      </c>
      <c r="H125" s="188">
        <f t="shared" si="17"/>
        <v>406</v>
      </c>
      <c r="I125" s="188">
        <f t="shared" si="17"/>
        <v>19</v>
      </c>
      <c r="J125" s="190">
        <f t="shared" si="17"/>
        <v>17</v>
      </c>
      <c r="K125" s="2"/>
    </row>
    <row r="126" spans="1:11" s="17" customFormat="1" ht="11.25">
      <c r="A126" s="275" t="s">
        <v>208</v>
      </c>
      <c r="B126" s="59">
        <f>C126+G126</f>
        <v>195</v>
      </c>
      <c r="C126" s="206">
        <v>72</v>
      </c>
      <c r="D126" s="204">
        <v>60</v>
      </c>
      <c r="E126" s="204">
        <v>6</v>
      </c>
      <c r="F126" s="546">
        <v>6</v>
      </c>
      <c r="G126" s="206">
        <v>123</v>
      </c>
      <c r="H126" s="204">
        <v>117</v>
      </c>
      <c r="I126" s="204">
        <v>3</v>
      </c>
      <c r="J126" s="547">
        <v>3</v>
      </c>
      <c r="K126" s="2"/>
    </row>
    <row r="127" spans="1:11" s="17" customFormat="1" ht="11.25">
      <c r="A127" s="275" t="s">
        <v>210</v>
      </c>
      <c r="B127" s="59">
        <f>C127+G127</f>
        <v>171</v>
      </c>
      <c r="C127" s="206">
        <v>71</v>
      </c>
      <c r="D127" s="204">
        <v>53</v>
      </c>
      <c r="E127" s="204">
        <v>14</v>
      </c>
      <c r="F127" s="546">
        <v>4</v>
      </c>
      <c r="G127" s="206">
        <v>100</v>
      </c>
      <c r="H127" s="204">
        <v>92</v>
      </c>
      <c r="I127" s="204">
        <v>6</v>
      </c>
      <c r="J127" s="547">
        <v>2</v>
      </c>
      <c r="K127" s="2"/>
    </row>
    <row r="128" spans="1:11" s="17" customFormat="1" ht="11.25">
      <c r="A128" s="275" t="s">
        <v>212</v>
      </c>
      <c r="B128" s="59">
        <f>C128+G128</f>
        <v>142</v>
      </c>
      <c r="C128" s="206">
        <v>47</v>
      </c>
      <c r="D128" s="204">
        <v>38</v>
      </c>
      <c r="E128" s="204">
        <v>5</v>
      </c>
      <c r="F128" s="546">
        <v>4</v>
      </c>
      <c r="G128" s="206">
        <v>95</v>
      </c>
      <c r="H128" s="204">
        <v>87</v>
      </c>
      <c r="I128" s="204">
        <v>5</v>
      </c>
      <c r="J128" s="547">
        <v>3</v>
      </c>
      <c r="K128" s="2"/>
    </row>
    <row r="129" spans="1:11" s="17" customFormat="1" ht="11.25">
      <c r="A129" s="275" t="s">
        <v>214</v>
      </c>
      <c r="B129" s="59">
        <f>C129+G129</f>
        <v>112</v>
      </c>
      <c r="C129" s="206">
        <v>41</v>
      </c>
      <c r="D129" s="204">
        <v>32</v>
      </c>
      <c r="E129" s="204">
        <v>7</v>
      </c>
      <c r="F129" s="546">
        <v>2</v>
      </c>
      <c r="G129" s="206">
        <v>71</v>
      </c>
      <c r="H129" s="204">
        <v>62</v>
      </c>
      <c r="I129" s="204">
        <v>4</v>
      </c>
      <c r="J129" s="547">
        <v>5</v>
      </c>
      <c r="K129" s="2"/>
    </row>
    <row r="130" spans="1:11" s="17" customFormat="1" ht="11.25">
      <c r="A130" s="275" t="s">
        <v>216</v>
      </c>
      <c r="B130" s="59">
        <f>C130+G130</f>
        <v>94</v>
      </c>
      <c r="C130" s="206">
        <v>41</v>
      </c>
      <c r="D130" s="204">
        <v>29</v>
      </c>
      <c r="E130" s="204">
        <v>8</v>
      </c>
      <c r="F130" s="546">
        <v>4</v>
      </c>
      <c r="G130" s="206">
        <v>53</v>
      </c>
      <c r="H130" s="204">
        <v>48</v>
      </c>
      <c r="I130" s="204">
        <v>1</v>
      </c>
      <c r="J130" s="547">
        <v>4</v>
      </c>
      <c r="K130" s="2"/>
    </row>
    <row r="131" spans="1:11" s="17" customFormat="1" ht="11.25">
      <c r="A131" s="275"/>
      <c r="B131" s="59"/>
      <c r="C131" s="185"/>
      <c r="D131" s="194"/>
      <c r="E131" s="194"/>
      <c r="F131" s="215"/>
      <c r="G131" s="185"/>
      <c r="H131" s="194"/>
      <c r="I131" s="194"/>
      <c r="J131" s="221"/>
      <c r="K131" s="2"/>
    </row>
    <row r="132" spans="1:11" s="64" customFormat="1" ht="11.25">
      <c r="A132" s="274" t="s">
        <v>218</v>
      </c>
      <c r="B132" s="55">
        <f aca="true" t="shared" si="18" ref="B132:J132">SUM(B133:B137)</f>
        <v>235</v>
      </c>
      <c r="C132" s="184">
        <f t="shared" si="18"/>
        <v>74</v>
      </c>
      <c r="D132" s="188">
        <f t="shared" si="18"/>
        <v>48</v>
      </c>
      <c r="E132" s="188">
        <f t="shared" si="18"/>
        <v>16</v>
      </c>
      <c r="F132" s="214">
        <f t="shared" si="18"/>
        <v>10</v>
      </c>
      <c r="G132" s="184">
        <f t="shared" si="18"/>
        <v>161</v>
      </c>
      <c r="H132" s="188">
        <f t="shared" si="18"/>
        <v>126</v>
      </c>
      <c r="I132" s="188">
        <f t="shared" si="18"/>
        <v>16</v>
      </c>
      <c r="J132" s="190">
        <f t="shared" si="18"/>
        <v>19</v>
      </c>
      <c r="K132" s="2"/>
    </row>
    <row r="133" spans="1:11" s="17" customFormat="1" ht="11.25">
      <c r="A133" s="275" t="s">
        <v>220</v>
      </c>
      <c r="B133" s="59">
        <f>C133+G133</f>
        <v>75</v>
      </c>
      <c r="C133" s="206">
        <v>28</v>
      </c>
      <c r="D133" s="204">
        <v>21</v>
      </c>
      <c r="E133" s="204">
        <v>5</v>
      </c>
      <c r="F133" s="546">
        <v>2</v>
      </c>
      <c r="G133" s="206">
        <v>47</v>
      </c>
      <c r="H133" s="204">
        <v>39</v>
      </c>
      <c r="I133" s="204">
        <v>4</v>
      </c>
      <c r="J133" s="547">
        <v>4</v>
      </c>
      <c r="K133" s="2"/>
    </row>
    <row r="134" spans="1:11" s="17" customFormat="1" ht="11.25">
      <c r="A134" s="275" t="s">
        <v>222</v>
      </c>
      <c r="B134" s="59">
        <f>C134+G134</f>
        <v>68</v>
      </c>
      <c r="C134" s="206">
        <v>23</v>
      </c>
      <c r="D134" s="204">
        <v>14</v>
      </c>
      <c r="E134" s="204">
        <v>5</v>
      </c>
      <c r="F134" s="546">
        <v>4</v>
      </c>
      <c r="G134" s="206">
        <v>45</v>
      </c>
      <c r="H134" s="204">
        <v>37</v>
      </c>
      <c r="I134" s="204">
        <v>4</v>
      </c>
      <c r="J134" s="547">
        <v>4</v>
      </c>
      <c r="K134" s="2"/>
    </row>
    <row r="135" spans="1:11" s="17" customFormat="1" ht="11.25">
      <c r="A135" s="275" t="s">
        <v>224</v>
      </c>
      <c r="B135" s="59">
        <f>C135+G135</f>
        <v>35</v>
      </c>
      <c r="C135" s="206">
        <v>12</v>
      </c>
      <c r="D135" s="204">
        <v>7</v>
      </c>
      <c r="E135" s="204">
        <v>4</v>
      </c>
      <c r="F135" s="546">
        <v>1</v>
      </c>
      <c r="G135" s="206">
        <v>23</v>
      </c>
      <c r="H135" s="204">
        <v>17</v>
      </c>
      <c r="I135" s="204">
        <v>1</v>
      </c>
      <c r="J135" s="547">
        <v>5</v>
      </c>
      <c r="K135" s="2"/>
    </row>
    <row r="136" spans="1:11" s="17" customFormat="1" ht="11.25">
      <c r="A136" s="275" t="s">
        <v>226</v>
      </c>
      <c r="B136" s="59">
        <f>C136+G136</f>
        <v>30</v>
      </c>
      <c r="C136" s="206">
        <v>6</v>
      </c>
      <c r="D136" s="204">
        <v>3</v>
      </c>
      <c r="E136" s="204">
        <v>1</v>
      </c>
      <c r="F136" s="546">
        <v>2</v>
      </c>
      <c r="G136" s="206">
        <v>24</v>
      </c>
      <c r="H136" s="204">
        <v>17</v>
      </c>
      <c r="I136" s="204">
        <v>4</v>
      </c>
      <c r="J136" s="547">
        <v>3</v>
      </c>
      <c r="K136" s="2"/>
    </row>
    <row r="137" spans="1:11" s="17" customFormat="1" ht="11.25">
      <c r="A137" s="275" t="s">
        <v>228</v>
      </c>
      <c r="B137" s="59">
        <f>C137+G137</f>
        <v>27</v>
      </c>
      <c r="C137" s="206">
        <v>5</v>
      </c>
      <c r="D137" s="204">
        <v>3</v>
      </c>
      <c r="E137" s="204">
        <v>1</v>
      </c>
      <c r="F137" s="546">
        <v>1</v>
      </c>
      <c r="G137" s="206">
        <v>22</v>
      </c>
      <c r="H137" s="204">
        <v>16</v>
      </c>
      <c r="I137" s="204">
        <v>3</v>
      </c>
      <c r="J137" s="547">
        <v>3</v>
      </c>
      <c r="K137" s="2"/>
    </row>
    <row r="138" spans="1:11" s="17" customFormat="1" ht="11.25">
      <c r="A138" s="275"/>
      <c r="B138" s="59"/>
      <c r="C138" s="185"/>
      <c r="D138" s="194"/>
      <c r="E138" s="194"/>
      <c r="F138" s="215"/>
      <c r="G138" s="185"/>
      <c r="H138" s="194"/>
      <c r="I138" s="194"/>
      <c r="J138" s="221"/>
      <c r="K138" s="2"/>
    </row>
    <row r="139" spans="1:11" s="64" customFormat="1" ht="11.25">
      <c r="A139" s="274" t="s">
        <v>230</v>
      </c>
      <c r="B139" s="55">
        <f aca="true" t="shared" si="19" ref="B139:J139">SUM(B140:B144)</f>
        <v>74</v>
      </c>
      <c r="C139" s="184">
        <f t="shared" si="19"/>
        <v>26</v>
      </c>
      <c r="D139" s="188">
        <f t="shared" si="19"/>
        <v>12</v>
      </c>
      <c r="E139" s="188">
        <f t="shared" si="19"/>
        <v>7</v>
      </c>
      <c r="F139" s="214">
        <f t="shared" si="19"/>
        <v>7</v>
      </c>
      <c r="G139" s="184">
        <f t="shared" si="19"/>
        <v>48</v>
      </c>
      <c r="H139" s="188">
        <f t="shared" si="19"/>
        <v>29</v>
      </c>
      <c r="I139" s="188">
        <f t="shared" si="19"/>
        <v>2</v>
      </c>
      <c r="J139" s="190">
        <f t="shared" si="19"/>
        <v>17</v>
      </c>
      <c r="K139" s="2"/>
    </row>
    <row r="140" spans="1:11" s="17" customFormat="1" ht="11.25">
      <c r="A140" s="275" t="s">
        <v>232</v>
      </c>
      <c r="B140" s="59">
        <f>C140+G140</f>
        <v>24</v>
      </c>
      <c r="C140" s="206">
        <v>10</v>
      </c>
      <c r="D140" s="204">
        <v>6</v>
      </c>
      <c r="E140" s="204">
        <v>3</v>
      </c>
      <c r="F140" s="546">
        <v>1</v>
      </c>
      <c r="G140" s="206">
        <v>14</v>
      </c>
      <c r="H140" s="204">
        <v>9</v>
      </c>
      <c r="I140" s="204" t="s">
        <v>447</v>
      </c>
      <c r="J140" s="547">
        <v>5</v>
      </c>
      <c r="K140" s="2"/>
    </row>
    <row r="141" spans="1:11" s="17" customFormat="1" ht="11.25">
      <c r="A141" s="275" t="s">
        <v>234</v>
      </c>
      <c r="B141" s="59">
        <f>C141+G141</f>
        <v>18</v>
      </c>
      <c r="C141" s="206">
        <v>7</v>
      </c>
      <c r="D141" s="204">
        <v>2</v>
      </c>
      <c r="E141" s="204">
        <v>1</v>
      </c>
      <c r="F141" s="546">
        <v>4</v>
      </c>
      <c r="G141" s="206">
        <v>11</v>
      </c>
      <c r="H141" s="204">
        <v>4</v>
      </c>
      <c r="I141" s="204">
        <v>1</v>
      </c>
      <c r="J141" s="547">
        <v>6</v>
      </c>
      <c r="K141" s="2"/>
    </row>
    <row r="142" spans="1:11" s="17" customFormat="1" ht="11.25">
      <c r="A142" s="275" t="s">
        <v>236</v>
      </c>
      <c r="B142" s="59">
        <f>C142+G142</f>
        <v>17</v>
      </c>
      <c r="C142" s="206">
        <v>4</v>
      </c>
      <c r="D142" s="204">
        <v>1</v>
      </c>
      <c r="E142" s="204">
        <v>2</v>
      </c>
      <c r="F142" s="546">
        <v>1</v>
      </c>
      <c r="G142" s="206">
        <v>13</v>
      </c>
      <c r="H142" s="204">
        <v>8</v>
      </c>
      <c r="I142" s="204">
        <v>1</v>
      </c>
      <c r="J142" s="547">
        <v>4</v>
      </c>
      <c r="K142" s="2"/>
    </row>
    <row r="143" spans="1:11" s="17" customFormat="1" ht="11.25">
      <c r="A143" s="275" t="s">
        <v>238</v>
      </c>
      <c r="B143" s="59">
        <f>C143+G143</f>
        <v>11</v>
      </c>
      <c r="C143" s="206">
        <v>4</v>
      </c>
      <c r="D143" s="204">
        <v>2</v>
      </c>
      <c r="E143" s="204">
        <v>1</v>
      </c>
      <c r="F143" s="546">
        <v>1</v>
      </c>
      <c r="G143" s="206">
        <v>7</v>
      </c>
      <c r="H143" s="204">
        <v>6</v>
      </c>
      <c r="I143" s="204" t="s">
        <v>447</v>
      </c>
      <c r="J143" s="547">
        <v>1</v>
      </c>
      <c r="K143" s="2"/>
    </row>
    <row r="144" spans="1:11" s="17" customFormat="1" ht="11.25">
      <c r="A144" s="275" t="s">
        <v>240</v>
      </c>
      <c r="B144" s="59">
        <f>C144+G144</f>
        <v>4</v>
      </c>
      <c r="C144" s="206">
        <v>1</v>
      </c>
      <c r="D144" s="204">
        <v>1</v>
      </c>
      <c r="E144" s="204" t="s">
        <v>447</v>
      </c>
      <c r="F144" s="546" t="s">
        <v>447</v>
      </c>
      <c r="G144" s="206">
        <v>3</v>
      </c>
      <c r="H144" s="204">
        <v>2</v>
      </c>
      <c r="I144" s="204" t="s">
        <v>447</v>
      </c>
      <c r="J144" s="547">
        <v>1</v>
      </c>
      <c r="K144" s="2"/>
    </row>
    <row r="145" spans="1:11" s="17" customFormat="1" ht="11.25">
      <c r="A145" s="275"/>
      <c r="B145" s="59"/>
      <c r="C145" s="185"/>
      <c r="D145" s="194"/>
      <c r="E145" s="194"/>
      <c r="F145" s="215"/>
      <c r="G145" s="185"/>
      <c r="H145" s="194"/>
      <c r="I145" s="194"/>
      <c r="J145" s="221"/>
      <c r="K145" s="2"/>
    </row>
    <row r="146" spans="1:11" s="64" customFormat="1" ht="11.25">
      <c r="A146" s="274" t="s">
        <v>242</v>
      </c>
      <c r="B146" s="55">
        <f aca="true" t="shared" si="20" ref="B146:J146">SUM(B147:B151)</f>
        <v>18</v>
      </c>
      <c r="C146" s="184">
        <f t="shared" si="20"/>
        <v>10</v>
      </c>
      <c r="D146" s="188">
        <f t="shared" si="20"/>
        <v>3</v>
      </c>
      <c r="E146" s="188">
        <f t="shared" si="20"/>
        <v>1</v>
      </c>
      <c r="F146" s="214">
        <f t="shared" si="20"/>
        <v>6</v>
      </c>
      <c r="G146" s="184">
        <f t="shared" si="20"/>
        <v>8</v>
      </c>
      <c r="H146" s="188">
        <f t="shared" si="20"/>
        <v>5</v>
      </c>
      <c r="I146" s="188">
        <f t="shared" si="20"/>
        <v>0</v>
      </c>
      <c r="J146" s="190">
        <f t="shared" si="20"/>
        <v>3</v>
      </c>
      <c r="K146" s="2"/>
    </row>
    <row r="147" spans="1:11" s="17" customFormat="1" ht="11.25">
      <c r="A147" s="275" t="s">
        <v>244</v>
      </c>
      <c r="B147" s="59">
        <f>C147+G147</f>
        <v>10</v>
      </c>
      <c r="C147" s="206">
        <v>6</v>
      </c>
      <c r="D147" s="204">
        <v>1</v>
      </c>
      <c r="E147" s="204">
        <v>1</v>
      </c>
      <c r="F147" s="546">
        <v>4</v>
      </c>
      <c r="G147" s="206">
        <v>4</v>
      </c>
      <c r="H147" s="204">
        <v>2</v>
      </c>
      <c r="I147" s="204">
        <v>0</v>
      </c>
      <c r="J147" s="547">
        <v>2</v>
      </c>
      <c r="K147" s="2"/>
    </row>
    <row r="148" spans="1:11" s="17" customFormat="1" ht="11.25">
      <c r="A148" s="275" t="s">
        <v>246</v>
      </c>
      <c r="B148" s="59">
        <f>C148+G148</f>
        <v>4</v>
      </c>
      <c r="C148" s="206">
        <v>2</v>
      </c>
      <c r="D148" s="204">
        <v>1</v>
      </c>
      <c r="E148" s="204">
        <v>0</v>
      </c>
      <c r="F148" s="546">
        <v>1</v>
      </c>
      <c r="G148" s="206">
        <v>2</v>
      </c>
      <c r="H148" s="204">
        <v>2</v>
      </c>
      <c r="I148" s="204">
        <v>0</v>
      </c>
      <c r="J148" s="547">
        <v>0</v>
      </c>
      <c r="K148" s="2"/>
    </row>
    <row r="149" spans="1:11" s="17" customFormat="1" ht="11.25">
      <c r="A149" s="275" t="s">
        <v>248</v>
      </c>
      <c r="B149" s="59">
        <f>C149+G149</f>
        <v>2</v>
      </c>
      <c r="C149" s="206">
        <v>1</v>
      </c>
      <c r="D149" s="204">
        <v>1</v>
      </c>
      <c r="E149" s="204">
        <v>0</v>
      </c>
      <c r="F149" s="546">
        <v>0</v>
      </c>
      <c r="G149" s="206">
        <v>1</v>
      </c>
      <c r="H149" s="204">
        <v>1</v>
      </c>
      <c r="I149" s="204">
        <v>0</v>
      </c>
      <c r="J149" s="547">
        <v>0</v>
      </c>
      <c r="K149" s="2"/>
    </row>
    <row r="150" spans="1:11" s="17" customFormat="1" ht="11.25">
      <c r="A150" s="275" t="s">
        <v>250</v>
      </c>
      <c r="B150" s="59">
        <f>C150+G150</f>
        <v>0</v>
      </c>
      <c r="C150" s="206">
        <v>0</v>
      </c>
      <c r="D150" s="204">
        <v>0</v>
      </c>
      <c r="E150" s="204">
        <v>0</v>
      </c>
      <c r="F150" s="546">
        <v>0</v>
      </c>
      <c r="G150" s="206">
        <v>0</v>
      </c>
      <c r="H150" s="204">
        <v>0</v>
      </c>
      <c r="I150" s="204">
        <v>0</v>
      </c>
      <c r="J150" s="547">
        <v>0</v>
      </c>
      <c r="K150" s="2"/>
    </row>
    <row r="151" spans="1:11" s="17" customFormat="1" ht="11.25">
      <c r="A151" s="275" t="s">
        <v>252</v>
      </c>
      <c r="B151" s="59">
        <f>C151+G151</f>
        <v>2</v>
      </c>
      <c r="C151" s="185">
        <v>1</v>
      </c>
      <c r="D151" s="194">
        <v>0</v>
      </c>
      <c r="E151" s="194">
        <v>0</v>
      </c>
      <c r="F151" s="215">
        <v>1</v>
      </c>
      <c r="G151" s="185">
        <v>1</v>
      </c>
      <c r="H151" s="194">
        <v>0</v>
      </c>
      <c r="I151" s="194">
        <v>0</v>
      </c>
      <c r="J151" s="221">
        <v>1</v>
      </c>
      <c r="K151" s="2"/>
    </row>
    <row r="152" spans="1:11" s="17" customFormat="1" ht="11.25">
      <c r="A152" s="276"/>
      <c r="B152" s="171"/>
      <c r="C152" s="217"/>
      <c r="D152" s="137"/>
      <c r="E152" s="137"/>
      <c r="F152" s="291"/>
      <c r="G152" s="286"/>
      <c r="H152" s="283"/>
      <c r="I152" s="283"/>
      <c r="J152" s="300"/>
      <c r="K152" s="2"/>
    </row>
    <row r="153" ht="12.75" customHeight="1">
      <c r="K153" s="2"/>
    </row>
    <row r="154" ht="12.75" customHeight="1">
      <c r="K154" s="2"/>
    </row>
    <row r="155" ht="12.75" customHeight="1">
      <c r="K155" s="2"/>
    </row>
    <row r="156" ht="12.75" customHeight="1">
      <c r="K156" s="2"/>
    </row>
    <row r="157" ht="12.75" customHeight="1">
      <c r="K157" s="2"/>
    </row>
    <row r="158" ht="12.75" customHeight="1">
      <c r="K158" s="2"/>
    </row>
    <row r="159" ht="12.75" customHeight="1">
      <c r="K159" s="2"/>
    </row>
    <row r="160" ht="12.75" customHeight="1">
      <c r="K160" s="2"/>
    </row>
    <row r="161" ht="12.75" customHeight="1">
      <c r="K161" s="2"/>
    </row>
    <row r="162" ht="12.75" customHeight="1">
      <c r="K162" s="2"/>
    </row>
    <row r="163" ht="12.75" customHeight="1">
      <c r="K163" s="2"/>
    </row>
    <row r="164" ht="12.75" customHeight="1">
      <c r="K164" s="2"/>
    </row>
    <row r="165" ht="12.75" customHeight="1">
      <c r="K165" s="2"/>
    </row>
    <row r="166" ht="12.75" customHeight="1">
      <c r="K166" s="2"/>
    </row>
    <row r="167" ht="12.75" customHeight="1">
      <c r="K167" s="2"/>
    </row>
    <row r="168" ht="12.75" customHeight="1">
      <c r="K168" s="2"/>
    </row>
    <row r="169" ht="12.75" customHeight="1">
      <c r="K169" s="2"/>
    </row>
    <row r="170" ht="12.75" customHeight="1">
      <c r="K170" s="2"/>
    </row>
    <row r="171" ht="12.75" customHeight="1">
      <c r="K171" s="2"/>
    </row>
    <row r="172" ht="12.75" customHeight="1">
      <c r="K172" s="2"/>
    </row>
    <row r="173" ht="12.75" customHeight="1">
      <c r="K173" s="2"/>
    </row>
    <row r="174" ht="12.75" customHeight="1">
      <c r="K174" s="2"/>
    </row>
    <row r="175" ht="12.75" customHeight="1">
      <c r="K175" s="2"/>
    </row>
    <row r="176" ht="12.75" customHeight="1">
      <c r="K176" s="2"/>
    </row>
    <row r="177" ht="12.75" customHeight="1">
      <c r="K177" s="2"/>
    </row>
    <row r="178" ht="12.75" customHeight="1">
      <c r="K178" s="2"/>
    </row>
    <row r="179" ht="12.75" customHeight="1">
      <c r="K179" s="2"/>
    </row>
    <row r="180" ht="12.75" customHeight="1">
      <c r="K180" s="2"/>
    </row>
    <row r="181" ht="12.75" customHeight="1">
      <c r="K181" s="2"/>
    </row>
    <row r="182" ht="12.75" customHeight="1">
      <c r="K182" s="2"/>
    </row>
    <row r="183" ht="12.75" customHeight="1">
      <c r="K183" s="2"/>
    </row>
    <row r="184" ht="12.75" customHeight="1">
      <c r="K184" s="2"/>
    </row>
    <row r="185" ht="12.75" customHeight="1">
      <c r="K185" s="2"/>
    </row>
    <row r="186" ht="12.75" customHeight="1">
      <c r="K186" s="2"/>
    </row>
    <row r="187" ht="12.75" customHeight="1">
      <c r="K187" s="2"/>
    </row>
    <row r="188" ht="12.75" customHeight="1">
      <c r="K188" s="2"/>
    </row>
    <row r="189" ht="12.75" customHeight="1">
      <c r="K189" s="2"/>
    </row>
    <row r="190" ht="12.75" customHeight="1">
      <c r="K190" s="2"/>
    </row>
    <row r="191" ht="12.75" customHeight="1">
      <c r="K191" s="2"/>
    </row>
    <row r="192" ht="12.75" customHeight="1">
      <c r="K192" s="2"/>
    </row>
    <row r="193" ht="12.75" customHeight="1">
      <c r="K193" s="2"/>
    </row>
    <row r="194" ht="12.75" customHeight="1">
      <c r="K194" s="2"/>
    </row>
    <row r="195" ht="12.75" customHeight="1">
      <c r="K195" s="2"/>
    </row>
    <row r="196" ht="12.75" customHeight="1">
      <c r="K196" s="2"/>
    </row>
    <row r="197" ht="12.75" customHeight="1">
      <c r="K197" s="2"/>
    </row>
    <row r="198" ht="12.75" customHeight="1">
      <c r="K198" s="2"/>
    </row>
    <row r="199" ht="12.75" customHeight="1">
      <c r="K199" s="2"/>
    </row>
    <row r="200" ht="12.75" customHeight="1">
      <c r="K200" s="2"/>
    </row>
    <row r="201" ht="12.75" customHeight="1">
      <c r="K201" s="2"/>
    </row>
    <row r="202" ht="12.75" customHeight="1">
      <c r="K202" s="2"/>
    </row>
    <row r="203" ht="12.75" customHeight="1">
      <c r="K203" s="2"/>
    </row>
    <row r="204" ht="12.75" customHeight="1">
      <c r="K204" s="2"/>
    </row>
    <row r="205" ht="12.75" customHeight="1">
      <c r="K205" s="2"/>
    </row>
    <row r="206" ht="12.75" customHeight="1">
      <c r="K206" s="2"/>
    </row>
    <row r="207" ht="12.75" customHeight="1">
      <c r="K207" s="2"/>
    </row>
    <row r="208" ht="12.75" customHeight="1">
      <c r="K208" s="2"/>
    </row>
    <row r="209" ht="12.75" customHeight="1">
      <c r="K209" s="2"/>
    </row>
    <row r="210" ht="12.75" customHeight="1">
      <c r="K210" s="2"/>
    </row>
    <row r="211" ht="12.75" customHeight="1">
      <c r="K211" s="2"/>
    </row>
    <row r="212" ht="12.75" customHeight="1">
      <c r="K212" s="2"/>
    </row>
    <row r="213" ht="12.75" customHeight="1">
      <c r="K213" s="2"/>
    </row>
    <row r="214" ht="12.75" customHeight="1">
      <c r="K214" s="2"/>
    </row>
    <row r="215" ht="12.75" customHeight="1">
      <c r="K215" s="2"/>
    </row>
    <row r="216" ht="12.75" customHeight="1">
      <c r="K216" s="2"/>
    </row>
    <row r="217" ht="12.75" customHeight="1">
      <c r="K217" s="2"/>
    </row>
    <row r="218" ht="12.75" customHeight="1">
      <c r="K218" s="2"/>
    </row>
    <row r="219" ht="12.75" customHeight="1">
      <c r="K219" s="2"/>
    </row>
    <row r="220" ht="12.75" customHeight="1">
      <c r="K220" s="2"/>
    </row>
    <row r="221" ht="12.75" customHeight="1">
      <c r="K221" s="2"/>
    </row>
    <row r="222" ht="12.75" customHeight="1">
      <c r="K222" s="2"/>
    </row>
    <row r="223" ht="12.75" customHeight="1">
      <c r="K223" s="2"/>
    </row>
    <row r="224" ht="12.75" customHeight="1">
      <c r="K224" s="2"/>
    </row>
    <row r="225" ht="12.75" customHeight="1">
      <c r="K225" s="2"/>
    </row>
    <row r="226" ht="12.75" customHeight="1">
      <c r="K226" s="2"/>
    </row>
    <row r="227" ht="12.75" customHeight="1">
      <c r="K227" s="2"/>
    </row>
    <row r="228" ht="12.75" customHeight="1">
      <c r="K228" s="2"/>
    </row>
    <row r="229" ht="12.75" customHeight="1">
      <c r="K229" s="2"/>
    </row>
    <row r="230" ht="12.75" customHeight="1">
      <c r="K230" s="2"/>
    </row>
    <row r="231" ht="12.75" customHeight="1">
      <c r="K231" s="2"/>
    </row>
    <row r="232" ht="12.75" customHeight="1">
      <c r="K232" s="2"/>
    </row>
    <row r="233" ht="12.75" customHeight="1">
      <c r="K233" s="2"/>
    </row>
    <row r="234" ht="12.75" customHeight="1">
      <c r="K234" s="2"/>
    </row>
    <row r="235" ht="12.75" customHeight="1">
      <c r="K235" s="2"/>
    </row>
    <row r="236" ht="12.75" customHeight="1">
      <c r="K236" s="2"/>
    </row>
    <row r="237" ht="12.75" customHeight="1">
      <c r="K237" s="2"/>
    </row>
    <row r="238" ht="12.75" customHeight="1">
      <c r="K238" s="2"/>
    </row>
    <row r="239" ht="12.75" customHeight="1">
      <c r="K239" s="2"/>
    </row>
    <row r="240" ht="12.75" customHeight="1">
      <c r="K240" s="2"/>
    </row>
    <row r="241" ht="12.75" customHeight="1">
      <c r="K241" s="2"/>
    </row>
    <row r="242" ht="12.75" customHeight="1">
      <c r="K242" s="2"/>
    </row>
    <row r="243" ht="12.75" customHeight="1">
      <c r="K243" s="2"/>
    </row>
    <row r="244" ht="12.75" customHeight="1">
      <c r="K244" s="2"/>
    </row>
    <row r="245" ht="12.75" customHeight="1">
      <c r="K245" s="2"/>
    </row>
    <row r="246" ht="12.75" customHeight="1">
      <c r="K246" s="2"/>
    </row>
    <row r="247" ht="12.75" customHeight="1">
      <c r="K247" s="2"/>
    </row>
    <row r="248" ht="12.75" customHeight="1">
      <c r="K248" s="2"/>
    </row>
    <row r="249" ht="12.75" customHeight="1">
      <c r="K249" s="2"/>
    </row>
    <row r="250" ht="12.75" customHeight="1">
      <c r="K250" s="2"/>
    </row>
    <row r="251" ht="12.75" customHeight="1">
      <c r="K251" s="2"/>
    </row>
    <row r="252" ht="12.75" customHeight="1">
      <c r="K252" s="2"/>
    </row>
    <row r="253" ht="12.75" customHeight="1">
      <c r="K253" s="2"/>
    </row>
    <row r="254" ht="12.75" customHeight="1">
      <c r="K254" s="2"/>
    </row>
    <row r="255" ht="12.75" customHeight="1">
      <c r="K255" s="2"/>
    </row>
    <row r="256" ht="12.75" customHeight="1">
      <c r="K256" s="2"/>
    </row>
    <row r="257" ht="12.75" customHeight="1">
      <c r="K257" s="2"/>
    </row>
    <row r="258" ht="12.75" customHeight="1">
      <c r="K258" s="2"/>
    </row>
    <row r="259" ht="12.75" customHeight="1">
      <c r="K259" s="2"/>
    </row>
    <row r="260" ht="12.75" customHeight="1">
      <c r="K260" s="2"/>
    </row>
    <row r="261" ht="12.75" customHeight="1">
      <c r="K261" s="2"/>
    </row>
    <row r="262" ht="12.75" customHeight="1">
      <c r="K262" s="2"/>
    </row>
    <row r="263" ht="12.75" customHeight="1">
      <c r="K263" s="2"/>
    </row>
    <row r="264" ht="12.75" customHeight="1">
      <c r="K264" s="2"/>
    </row>
    <row r="265" ht="12.75" customHeight="1">
      <c r="K265" s="2"/>
    </row>
    <row r="266" ht="12.75" customHeight="1">
      <c r="K266" s="2"/>
    </row>
    <row r="267" ht="12.75" customHeight="1">
      <c r="K267" s="2"/>
    </row>
    <row r="268" ht="12.75" customHeight="1">
      <c r="K268" s="2"/>
    </row>
    <row r="269" ht="12.75" customHeight="1">
      <c r="K269" s="2"/>
    </row>
    <row r="270" ht="12.75" customHeight="1">
      <c r="K270" s="2"/>
    </row>
    <row r="271" ht="12.75" customHeight="1">
      <c r="K271" s="2"/>
    </row>
    <row r="272" ht="12.75" customHeight="1">
      <c r="K272" s="2"/>
    </row>
    <row r="273" ht="12.75" customHeight="1">
      <c r="K273" s="2"/>
    </row>
    <row r="274" ht="12.75" customHeight="1">
      <c r="K274" s="2"/>
    </row>
    <row r="275" ht="12.75" customHeight="1">
      <c r="K275" s="2"/>
    </row>
    <row r="276" ht="12.75" customHeight="1">
      <c r="K276" s="2"/>
    </row>
    <row r="277" ht="12.75" customHeight="1">
      <c r="K277" s="2"/>
    </row>
    <row r="278" ht="12.75" customHeight="1">
      <c r="K278" s="2"/>
    </row>
    <row r="279" ht="12.75" customHeight="1">
      <c r="K279" s="2"/>
    </row>
    <row r="280" ht="12.75" customHeight="1">
      <c r="K280" s="2"/>
    </row>
  </sheetData>
  <printOptions horizontalCentered="1"/>
  <pageMargins left="0.7874015748031497" right="0.7874015748031497" top="0.7874015748031497" bottom="1.1811023622047245" header="0.1968503937007874" footer="0.1968503937007874"/>
  <pageSetup horizontalDpi="600" verticalDpi="600" orientation="portrait" paperSize="9" r:id="rId1"/>
  <rowBreaks count="2" manualBreakCount="2">
    <brk id="59" max="255" man="1"/>
    <brk id="109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74"/>
  <sheetViews>
    <sheetView showGridLines="0" workbookViewId="0" topLeftCell="A1">
      <selection activeCell="G3" sqref="G3"/>
    </sheetView>
  </sheetViews>
  <sheetFormatPr defaultColWidth="11.421875" defaultRowHeight="12.75" customHeight="1"/>
  <cols>
    <col min="1" max="1" width="19.28125" style="27" customWidth="1"/>
    <col min="2" max="2" width="9.8515625" style="48" customWidth="1"/>
    <col min="3" max="10" width="8.57421875" style="48" customWidth="1"/>
    <col min="11" max="16384" width="11.421875" style="39" customWidth="1"/>
  </cols>
  <sheetData>
    <row r="1" spans="1:10" s="42" customFormat="1" ht="12.75" customHeight="1">
      <c r="A1" s="19" t="s">
        <v>355</v>
      </c>
      <c r="B1" s="66"/>
      <c r="C1" s="40"/>
      <c r="D1" s="40"/>
      <c r="E1" s="40"/>
      <c r="F1" s="40"/>
      <c r="G1" s="40"/>
      <c r="H1" s="40"/>
      <c r="I1" s="40"/>
      <c r="J1" s="40"/>
    </row>
    <row r="2" spans="1:10" s="44" customFormat="1" ht="12.75" customHeight="1">
      <c r="A2" s="141" t="s">
        <v>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s="2" customFormat="1" ht="12.75" customHeight="1">
      <c r="A3" s="155" t="s">
        <v>258</v>
      </c>
      <c r="B3" s="68"/>
      <c r="C3" s="78" t="s">
        <v>332</v>
      </c>
      <c r="D3" s="78"/>
      <c r="E3" s="78"/>
      <c r="F3" s="78"/>
      <c r="G3" s="278" t="s">
        <v>333</v>
      </c>
      <c r="H3" s="78"/>
      <c r="I3" s="78"/>
      <c r="J3" s="305"/>
    </row>
    <row r="4" spans="1:10" s="2" customFormat="1" ht="12.75" customHeight="1">
      <c r="A4" s="156" t="s">
        <v>260</v>
      </c>
      <c r="B4" s="306" t="s">
        <v>256</v>
      </c>
      <c r="C4" s="307"/>
      <c r="D4" s="315" t="s">
        <v>348</v>
      </c>
      <c r="E4" s="315" t="s">
        <v>348</v>
      </c>
      <c r="F4" s="316" t="s">
        <v>349</v>
      </c>
      <c r="G4" s="312"/>
      <c r="H4" s="315" t="s">
        <v>350</v>
      </c>
      <c r="I4" s="315" t="s">
        <v>350</v>
      </c>
      <c r="J4" s="316" t="s">
        <v>351</v>
      </c>
    </row>
    <row r="5" spans="1:10" s="1" customFormat="1" ht="12.75" customHeight="1">
      <c r="A5" s="193"/>
      <c r="B5" s="99"/>
      <c r="C5" s="308" t="s">
        <v>14</v>
      </c>
      <c r="D5" s="126" t="s">
        <v>352</v>
      </c>
      <c r="E5" s="126" t="s">
        <v>353</v>
      </c>
      <c r="F5" s="317" t="s">
        <v>354</v>
      </c>
      <c r="G5" s="308" t="s">
        <v>14</v>
      </c>
      <c r="H5" s="126" t="s">
        <v>352</v>
      </c>
      <c r="I5" s="126" t="s">
        <v>353</v>
      </c>
      <c r="J5" s="317" t="s">
        <v>354</v>
      </c>
    </row>
    <row r="6" spans="1:10" s="1" customFormat="1" ht="4.5" customHeight="1">
      <c r="A6" s="156"/>
      <c r="B6" s="306"/>
      <c r="C6" s="309"/>
      <c r="D6" s="318"/>
      <c r="E6" s="318"/>
      <c r="F6" s="319"/>
      <c r="G6" s="309"/>
      <c r="H6" s="318"/>
      <c r="I6" s="318"/>
      <c r="J6" s="319"/>
    </row>
    <row r="7" spans="1:10" s="24" customFormat="1" ht="12">
      <c r="A7" s="175" t="s">
        <v>272</v>
      </c>
      <c r="B7" s="23"/>
      <c r="C7" s="310"/>
      <c r="D7" s="320"/>
      <c r="E7" s="320"/>
      <c r="F7" s="321"/>
      <c r="G7" s="313"/>
      <c r="H7" s="322"/>
      <c r="I7" s="320"/>
      <c r="J7" s="321"/>
    </row>
    <row r="8" spans="1:10" s="46" customFormat="1" ht="12">
      <c r="A8" s="176" t="s">
        <v>5</v>
      </c>
      <c r="B8" s="54">
        <f aca="true" t="shared" si="0" ref="B8:J8">SUM(B10,B26,B36,B47,B55)</f>
        <v>219521</v>
      </c>
      <c r="C8" s="184">
        <f t="shared" si="0"/>
        <v>113830</v>
      </c>
      <c r="D8" s="188">
        <f t="shared" si="0"/>
        <v>96767</v>
      </c>
      <c r="E8" s="188">
        <f t="shared" si="0"/>
        <v>14210</v>
      </c>
      <c r="F8" s="190">
        <f t="shared" si="0"/>
        <v>2853</v>
      </c>
      <c r="G8" s="183">
        <f t="shared" si="0"/>
        <v>105691</v>
      </c>
      <c r="H8" s="188">
        <f t="shared" si="0"/>
        <v>93979</v>
      </c>
      <c r="I8" s="188">
        <f t="shared" si="0"/>
        <v>9642</v>
      </c>
      <c r="J8" s="190">
        <f t="shared" si="0"/>
        <v>2070</v>
      </c>
    </row>
    <row r="9" spans="1:10" s="24" customFormat="1" ht="6" customHeight="1">
      <c r="A9" s="177"/>
      <c r="B9" s="54"/>
      <c r="C9" s="184"/>
      <c r="D9" s="188"/>
      <c r="E9" s="188"/>
      <c r="F9" s="190"/>
      <c r="G9" s="186"/>
      <c r="H9" s="194"/>
      <c r="I9" s="188"/>
      <c r="J9" s="190"/>
    </row>
    <row r="10" spans="1:10" s="24" customFormat="1" ht="12">
      <c r="A10" s="176" t="s">
        <v>273</v>
      </c>
      <c r="B10" s="54">
        <f>SUM(B12:B24)</f>
        <v>162686</v>
      </c>
      <c r="C10" s="184">
        <f aca="true" t="shared" si="1" ref="C10:J10">SUM(C12:C24)</f>
        <v>83149</v>
      </c>
      <c r="D10" s="188">
        <f t="shared" si="1"/>
        <v>69026</v>
      </c>
      <c r="E10" s="188">
        <f t="shared" si="1"/>
        <v>11806</v>
      </c>
      <c r="F10" s="190">
        <f t="shared" si="1"/>
        <v>2317</v>
      </c>
      <c r="G10" s="183">
        <f t="shared" si="1"/>
        <v>79537</v>
      </c>
      <c r="H10" s="188">
        <f t="shared" si="1"/>
        <v>69155</v>
      </c>
      <c r="I10" s="188">
        <f t="shared" si="1"/>
        <v>8542</v>
      </c>
      <c r="J10" s="190">
        <f t="shared" si="1"/>
        <v>1840</v>
      </c>
    </row>
    <row r="11" spans="1:10" s="20" customFormat="1" ht="4.5" customHeight="1">
      <c r="A11" s="177"/>
      <c r="B11" s="58"/>
      <c r="C11" s="185"/>
      <c r="D11" s="322"/>
      <c r="E11" s="322"/>
      <c r="F11" s="323"/>
      <c r="G11" s="313"/>
      <c r="H11" s="322"/>
      <c r="I11" s="322"/>
      <c r="J11" s="323"/>
    </row>
    <row r="12" spans="1:10" s="20" customFormat="1" ht="12">
      <c r="A12" s="177" t="s">
        <v>274</v>
      </c>
      <c r="B12" s="58">
        <f>SUM(C12,G12)</f>
        <v>8899</v>
      </c>
      <c r="C12" s="185">
        <f>SUM(D12:F12)</f>
        <v>4557</v>
      </c>
      <c r="D12" s="194">
        <v>3397</v>
      </c>
      <c r="E12" s="194">
        <v>1012</v>
      </c>
      <c r="F12" s="215">
        <v>148</v>
      </c>
      <c r="G12" s="311">
        <f>SUM(H12:J12)</f>
        <v>4342</v>
      </c>
      <c r="H12" s="194">
        <v>3476</v>
      </c>
      <c r="I12" s="194">
        <v>738</v>
      </c>
      <c r="J12" s="221">
        <v>128</v>
      </c>
    </row>
    <row r="13" spans="1:10" s="20" customFormat="1" ht="12">
      <c r="A13" s="177" t="s">
        <v>275</v>
      </c>
      <c r="B13" s="58">
        <f aca="true" t="shared" si="2" ref="B13:B24">SUM(C13,G13)</f>
        <v>25888</v>
      </c>
      <c r="C13" s="185">
        <f aca="true" t="shared" si="3" ref="C13:C24">SUM(D13:F13)</f>
        <v>13227</v>
      </c>
      <c r="D13" s="194">
        <v>11450</v>
      </c>
      <c r="E13" s="194">
        <v>1470</v>
      </c>
      <c r="F13" s="215">
        <v>307</v>
      </c>
      <c r="G13" s="311">
        <f aca="true" t="shared" si="4" ref="G13:G24">SUM(H13:J13)</f>
        <v>12661</v>
      </c>
      <c r="H13" s="194">
        <v>11430</v>
      </c>
      <c r="I13" s="194">
        <v>971</v>
      </c>
      <c r="J13" s="221">
        <v>260</v>
      </c>
    </row>
    <row r="14" spans="1:10" s="20" customFormat="1" ht="12">
      <c r="A14" s="177" t="s">
        <v>276</v>
      </c>
      <c r="B14" s="58">
        <f t="shared" si="2"/>
        <v>6937</v>
      </c>
      <c r="C14" s="185">
        <f t="shared" si="3"/>
        <v>3602</v>
      </c>
      <c r="D14" s="194">
        <v>3366</v>
      </c>
      <c r="E14" s="194">
        <v>202</v>
      </c>
      <c r="F14" s="215">
        <v>34</v>
      </c>
      <c r="G14" s="311">
        <f t="shared" si="4"/>
        <v>3335</v>
      </c>
      <c r="H14" s="194">
        <v>3189</v>
      </c>
      <c r="I14" s="194">
        <v>120</v>
      </c>
      <c r="J14" s="221">
        <v>26</v>
      </c>
    </row>
    <row r="15" spans="1:10" s="20" customFormat="1" ht="12">
      <c r="A15" s="177" t="s">
        <v>277</v>
      </c>
      <c r="B15" s="58">
        <f t="shared" si="2"/>
        <v>11640</v>
      </c>
      <c r="C15" s="185">
        <f t="shared" si="3"/>
        <v>5900</v>
      </c>
      <c r="D15" s="194">
        <v>4619</v>
      </c>
      <c r="E15" s="194">
        <v>1121</v>
      </c>
      <c r="F15" s="215">
        <v>160</v>
      </c>
      <c r="G15" s="311">
        <f t="shared" si="4"/>
        <v>5740</v>
      </c>
      <c r="H15" s="194">
        <v>4802</v>
      </c>
      <c r="I15" s="194">
        <v>799</v>
      </c>
      <c r="J15" s="221">
        <v>139</v>
      </c>
    </row>
    <row r="16" spans="1:10" s="20" customFormat="1" ht="12">
      <c r="A16" s="177" t="s">
        <v>278</v>
      </c>
      <c r="B16" s="58">
        <f t="shared" si="2"/>
        <v>11965</v>
      </c>
      <c r="C16" s="185">
        <f t="shared" si="3"/>
        <v>6244</v>
      </c>
      <c r="D16" s="194">
        <v>5536</v>
      </c>
      <c r="E16" s="194">
        <v>565</v>
      </c>
      <c r="F16" s="215">
        <v>143</v>
      </c>
      <c r="G16" s="311">
        <f t="shared" si="4"/>
        <v>5721</v>
      </c>
      <c r="H16" s="194">
        <v>5227</v>
      </c>
      <c r="I16" s="194">
        <v>375</v>
      </c>
      <c r="J16" s="221">
        <v>119</v>
      </c>
    </row>
    <row r="17" spans="1:10" s="24" customFormat="1" ht="12">
      <c r="A17" s="177" t="s">
        <v>279</v>
      </c>
      <c r="B17" s="58">
        <f t="shared" si="2"/>
        <v>10281</v>
      </c>
      <c r="C17" s="185">
        <f t="shared" si="3"/>
        <v>5140</v>
      </c>
      <c r="D17" s="194">
        <v>4362</v>
      </c>
      <c r="E17" s="194">
        <v>664</v>
      </c>
      <c r="F17" s="215">
        <v>114</v>
      </c>
      <c r="G17" s="311">
        <f t="shared" si="4"/>
        <v>5141</v>
      </c>
      <c r="H17" s="194">
        <v>4569</v>
      </c>
      <c r="I17" s="194">
        <v>483</v>
      </c>
      <c r="J17" s="221">
        <v>89</v>
      </c>
    </row>
    <row r="18" spans="1:10" s="20" customFormat="1" ht="12">
      <c r="A18" s="177" t="s">
        <v>280</v>
      </c>
      <c r="B18" s="58">
        <f t="shared" si="2"/>
        <v>7934</v>
      </c>
      <c r="C18" s="185">
        <f t="shared" si="3"/>
        <v>4042</v>
      </c>
      <c r="D18" s="194">
        <v>3686</v>
      </c>
      <c r="E18" s="194">
        <v>292</v>
      </c>
      <c r="F18" s="215">
        <v>64</v>
      </c>
      <c r="G18" s="311">
        <f t="shared" si="4"/>
        <v>3892</v>
      </c>
      <c r="H18" s="194">
        <v>3684</v>
      </c>
      <c r="I18" s="194">
        <v>177</v>
      </c>
      <c r="J18" s="221">
        <v>31</v>
      </c>
    </row>
    <row r="19" spans="1:10" s="20" customFormat="1" ht="12">
      <c r="A19" s="177" t="s">
        <v>281</v>
      </c>
      <c r="B19" s="58">
        <f t="shared" si="2"/>
        <v>25553</v>
      </c>
      <c r="C19" s="185">
        <f t="shared" si="3"/>
        <v>12906</v>
      </c>
      <c r="D19" s="194">
        <v>10269</v>
      </c>
      <c r="E19" s="194">
        <v>2134</v>
      </c>
      <c r="F19" s="215">
        <v>503</v>
      </c>
      <c r="G19" s="311">
        <f t="shared" si="4"/>
        <v>12647</v>
      </c>
      <c r="H19" s="194">
        <v>10655</v>
      </c>
      <c r="I19" s="194">
        <v>1614</v>
      </c>
      <c r="J19" s="221">
        <v>378</v>
      </c>
    </row>
    <row r="20" spans="1:10" s="20" customFormat="1" ht="12">
      <c r="A20" s="177" t="s">
        <v>282</v>
      </c>
      <c r="B20" s="58">
        <f t="shared" si="2"/>
        <v>13974</v>
      </c>
      <c r="C20" s="185">
        <f t="shared" si="3"/>
        <v>7091</v>
      </c>
      <c r="D20" s="194">
        <v>5395</v>
      </c>
      <c r="E20" s="194">
        <v>1462</v>
      </c>
      <c r="F20" s="215">
        <v>234</v>
      </c>
      <c r="G20" s="311">
        <f t="shared" si="4"/>
        <v>6883</v>
      </c>
      <c r="H20" s="194">
        <v>5515</v>
      </c>
      <c r="I20" s="194">
        <v>1141</v>
      </c>
      <c r="J20" s="221">
        <v>227</v>
      </c>
    </row>
    <row r="21" spans="1:10" s="20" customFormat="1" ht="12">
      <c r="A21" s="177" t="s">
        <v>283</v>
      </c>
      <c r="B21" s="58">
        <f t="shared" si="2"/>
        <v>19524</v>
      </c>
      <c r="C21" s="185">
        <f t="shared" si="3"/>
        <v>9899</v>
      </c>
      <c r="D21" s="194">
        <v>7428</v>
      </c>
      <c r="E21" s="194">
        <v>2027</v>
      </c>
      <c r="F21" s="215">
        <v>444</v>
      </c>
      <c r="G21" s="311">
        <f t="shared" si="4"/>
        <v>9625</v>
      </c>
      <c r="H21" s="194">
        <v>7711</v>
      </c>
      <c r="I21" s="194">
        <v>1567</v>
      </c>
      <c r="J21" s="221">
        <v>347</v>
      </c>
    </row>
    <row r="22" spans="1:10" s="20" customFormat="1" ht="12">
      <c r="A22" s="177" t="s">
        <v>284</v>
      </c>
      <c r="B22" s="58">
        <f t="shared" si="2"/>
        <v>8815</v>
      </c>
      <c r="C22" s="185">
        <f t="shared" si="3"/>
        <v>4685</v>
      </c>
      <c r="D22" s="194">
        <v>4077</v>
      </c>
      <c r="E22" s="194">
        <v>513</v>
      </c>
      <c r="F22" s="215">
        <v>95</v>
      </c>
      <c r="G22" s="311">
        <f t="shared" si="4"/>
        <v>4130</v>
      </c>
      <c r="H22" s="194">
        <v>3785</v>
      </c>
      <c r="I22" s="194">
        <v>288</v>
      </c>
      <c r="J22" s="221">
        <v>57</v>
      </c>
    </row>
    <row r="23" spans="1:10" s="20" customFormat="1" ht="12">
      <c r="A23" s="177" t="s">
        <v>285</v>
      </c>
      <c r="B23" s="58">
        <f t="shared" si="2"/>
        <v>5024</v>
      </c>
      <c r="C23" s="185">
        <f t="shared" si="3"/>
        <v>2597</v>
      </c>
      <c r="D23" s="194">
        <v>2363</v>
      </c>
      <c r="E23" s="194">
        <v>201</v>
      </c>
      <c r="F23" s="215">
        <v>33</v>
      </c>
      <c r="G23" s="311">
        <f t="shared" si="4"/>
        <v>2427</v>
      </c>
      <c r="H23" s="194">
        <v>2245</v>
      </c>
      <c r="I23" s="194">
        <v>164</v>
      </c>
      <c r="J23" s="221">
        <v>18</v>
      </c>
    </row>
    <row r="24" spans="1:10" s="20" customFormat="1" ht="12">
      <c r="A24" s="177" t="s">
        <v>287</v>
      </c>
      <c r="B24" s="58">
        <f t="shared" si="2"/>
        <v>6252</v>
      </c>
      <c r="C24" s="185">
        <f t="shared" si="3"/>
        <v>3259</v>
      </c>
      <c r="D24" s="194">
        <v>3078</v>
      </c>
      <c r="E24" s="194">
        <v>143</v>
      </c>
      <c r="F24" s="215">
        <v>38</v>
      </c>
      <c r="G24" s="311">
        <f t="shared" si="4"/>
        <v>2993</v>
      </c>
      <c r="H24" s="194">
        <v>2867</v>
      </c>
      <c r="I24" s="194">
        <v>105</v>
      </c>
      <c r="J24" s="221">
        <v>21</v>
      </c>
    </row>
    <row r="25" spans="1:10" s="20" customFormat="1" ht="6" customHeight="1">
      <c r="A25" s="177"/>
      <c r="B25" s="58"/>
      <c r="C25" s="185"/>
      <c r="D25" s="322"/>
      <c r="E25" s="322"/>
      <c r="F25" s="322"/>
      <c r="G25" s="311"/>
      <c r="H25" s="322"/>
      <c r="I25" s="322"/>
      <c r="J25" s="323"/>
    </row>
    <row r="26" spans="1:10" s="20" customFormat="1" ht="12">
      <c r="A26" s="176" t="s">
        <v>288</v>
      </c>
      <c r="B26" s="54">
        <f>SUM(B28:B34)</f>
        <v>26838</v>
      </c>
      <c r="C26" s="183">
        <f aca="true" t="shared" si="5" ref="C26:J26">SUM(C28:C34)</f>
        <v>13959</v>
      </c>
      <c r="D26" s="188">
        <f t="shared" si="5"/>
        <v>12874</v>
      </c>
      <c r="E26" s="188">
        <f t="shared" si="5"/>
        <v>874</v>
      </c>
      <c r="F26" s="190">
        <f t="shared" si="5"/>
        <v>211</v>
      </c>
      <c r="G26" s="183">
        <f t="shared" si="5"/>
        <v>12879</v>
      </c>
      <c r="H26" s="188">
        <f t="shared" si="5"/>
        <v>12089</v>
      </c>
      <c r="I26" s="188">
        <f t="shared" si="5"/>
        <v>650</v>
      </c>
      <c r="J26" s="190">
        <f t="shared" si="5"/>
        <v>140</v>
      </c>
    </row>
    <row r="27" spans="1:10" s="20" customFormat="1" ht="4.5" customHeight="1">
      <c r="A27" s="177"/>
      <c r="B27" s="58"/>
      <c r="C27" s="185"/>
      <c r="D27" s="322"/>
      <c r="E27" s="322"/>
      <c r="F27" s="322"/>
      <c r="G27" s="311"/>
      <c r="H27" s="322"/>
      <c r="I27" s="322"/>
      <c r="J27" s="323"/>
    </row>
    <row r="28" spans="1:10" s="20" customFormat="1" ht="12">
      <c r="A28" s="177" t="s">
        <v>289</v>
      </c>
      <c r="B28" s="58">
        <f>SUM(C28,G28)</f>
        <v>5767</v>
      </c>
      <c r="C28" s="185">
        <f>SUM(D28:F28)</f>
        <v>2969</v>
      </c>
      <c r="D28" s="194">
        <v>2661</v>
      </c>
      <c r="E28" s="194">
        <v>230</v>
      </c>
      <c r="F28" s="215">
        <v>78</v>
      </c>
      <c r="G28" s="185">
        <f>SUM(H28:J28)</f>
        <v>2798</v>
      </c>
      <c r="H28" s="194">
        <v>2596</v>
      </c>
      <c r="I28" s="194">
        <v>150</v>
      </c>
      <c r="J28" s="221">
        <v>52</v>
      </c>
    </row>
    <row r="29" spans="1:10" s="20" customFormat="1" ht="12">
      <c r="A29" s="177" t="s">
        <v>290</v>
      </c>
      <c r="B29" s="58">
        <f aca="true" t="shared" si="6" ref="B29:B34">SUM(C29,G29)</f>
        <v>5411</v>
      </c>
      <c r="C29" s="185">
        <f aca="true" t="shared" si="7" ref="C29:C34">SUM(D29:F29)</f>
        <v>2875</v>
      </c>
      <c r="D29" s="194">
        <v>2691</v>
      </c>
      <c r="E29" s="194">
        <v>143</v>
      </c>
      <c r="F29" s="215">
        <v>41</v>
      </c>
      <c r="G29" s="185">
        <f aca="true" t="shared" si="8" ref="G29:G34">SUM(H29:J29)</f>
        <v>2536</v>
      </c>
      <c r="H29" s="194">
        <v>2414</v>
      </c>
      <c r="I29" s="194">
        <v>101</v>
      </c>
      <c r="J29" s="221">
        <v>21</v>
      </c>
    </row>
    <row r="30" spans="1:10" s="20" customFormat="1" ht="12">
      <c r="A30" s="177" t="s">
        <v>291</v>
      </c>
      <c r="B30" s="58">
        <f t="shared" si="6"/>
        <v>1127</v>
      </c>
      <c r="C30" s="185">
        <f t="shared" si="7"/>
        <v>587</v>
      </c>
      <c r="D30" s="194">
        <v>567</v>
      </c>
      <c r="E30" s="194">
        <v>17</v>
      </c>
      <c r="F30" s="215">
        <v>3</v>
      </c>
      <c r="G30" s="185">
        <f t="shared" si="8"/>
        <v>540</v>
      </c>
      <c r="H30" s="194">
        <v>524</v>
      </c>
      <c r="I30" s="194">
        <v>16</v>
      </c>
      <c r="J30" s="221">
        <v>0</v>
      </c>
    </row>
    <row r="31" spans="1:10" s="20" customFormat="1" ht="12">
      <c r="A31" s="177" t="s">
        <v>292</v>
      </c>
      <c r="B31" s="58">
        <f t="shared" si="6"/>
        <v>4470</v>
      </c>
      <c r="C31" s="185">
        <f t="shared" si="7"/>
        <v>2341</v>
      </c>
      <c r="D31" s="194">
        <v>2245</v>
      </c>
      <c r="E31" s="194">
        <v>85</v>
      </c>
      <c r="F31" s="215">
        <v>11</v>
      </c>
      <c r="G31" s="185">
        <f t="shared" si="8"/>
        <v>2129</v>
      </c>
      <c r="H31" s="194">
        <v>2068</v>
      </c>
      <c r="I31" s="194">
        <v>53</v>
      </c>
      <c r="J31" s="221">
        <v>8</v>
      </c>
    </row>
    <row r="32" spans="1:10" s="20" customFormat="1" ht="12">
      <c r="A32" s="177" t="s">
        <v>293</v>
      </c>
      <c r="B32" s="58">
        <f t="shared" si="6"/>
        <v>3625</v>
      </c>
      <c r="C32" s="185">
        <f t="shared" si="7"/>
        <v>1905</v>
      </c>
      <c r="D32" s="194">
        <v>1752</v>
      </c>
      <c r="E32" s="194">
        <v>123</v>
      </c>
      <c r="F32" s="215">
        <v>30</v>
      </c>
      <c r="G32" s="185">
        <f t="shared" si="8"/>
        <v>1720</v>
      </c>
      <c r="H32" s="194">
        <v>1608</v>
      </c>
      <c r="I32" s="194">
        <v>96</v>
      </c>
      <c r="J32" s="221">
        <v>16</v>
      </c>
    </row>
    <row r="33" spans="1:10" s="20" customFormat="1" ht="12">
      <c r="A33" s="177" t="s">
        <v>294</v>
      </c>
      <c r="B33" s="58">
        <f t="shared" si="6"/>
        <v>3017</v>
      </c>
      <c r="C33" s="185">
        <f t="shared" si="7"/>
        <v>1548</v>
      </c>
      <c r="D33" s="194">
        <v>1453</v>
      </c>
      <c r="E33" s="194">
        <v>82</v>
      </c>
      <c r="F33" s="215">
        <v>13</v>
      </c>
      <c r="G33" s="185">
        <f t="shared" si="8"/>
        <v>1469</v>
      </c>
      <c r="H33" s="194">
        <v>1384</v>
      </c>
      <c r="I33" s="194">
        <v>74</v>
      </c>
      <c r="J33" s="221">
        <v>11</v>
      </c>
    </row>
    <row r="34" spans="1:10" s="20" customFormat="1" ht="12">
      <c r="A34" s="177" t="s">
        <v>295</v>
      </c>
      <c r="B34" s="58">
        <f t="shared" si="6"/>
        <v>3421</v>
      </c>
      <c r="C34" s="185">
        <f t="shared" si="7"/>
        <v>1734</v>
      </c>
      <c r="D34" s="194">
        <v>1505</v>
      </c>
      <c r="E34" s="194">
        <v>194</v>
      </c>
      <c r="F34" s="215">
        <v>35</v>
      </c>
      <c r="G34" s="185">
        <f t="shared" si="8"/>
        <v>1687</v>
      </c>
      <c r="H34" s="194">
        <v>1495</v>
      </c>
      <c r="I34" s="194">
        <v>160</v>
      </c>
      <c r="J34" s="221">
        <v>32</v>
      </c>
    </row>
    <row r="35" spans="1:10" s="20" customFormat="1" ht="6" customHeight="1">
      <c r="A35" s="177"/>
      <c r="B35" s="58"/>
      <c r="C35" s="185"/>
      <c r="D35" s="322"/>
      <c r="E35" s="322"/>
      <c r="F35" s="322"/>
      <c r="G35" s="311"/>
      <c r="H35" s="322"/>
      <c r="I35" s="322"/>
      <c r="J35" s="323"/>
    </row>
    <row r="36" spans="1:10" s="52" customFormat="1" ht="12">
      <c r="A36" s="176" t="s">
        <v>296</v>
      </c>
      <c r="B36" s="54">
        <f>SUM(B38:B45)</f>
        <v>8064</v>
      </c>
      <c r="C36" s="183">
        <f aca="true" t="shared" si="9" ref="C36:J36">SUM(C38:C45)</f>
        <v>4287</v>
      </c>
      <c r="D36" s="188">
        <f t="shared" si="9"/>
        <v>4030</v>
      </c>
      <c r="E36" s="188">
        <f t="shared" si="9"/>
        <v>230</v>
      </c>
      <c r="F36" s="190">
        <f t="shared" si="9"/>
        <v>27</v>
      </c>
      <c r="G36" s="183">
        <f t="shared" si="9"/>
        <v>3777</v>
      </c>
      <c r="H36" s="188">
        <f t="shared" si="9"/>
        <v>3642</v>
      </c>
      <c r="I36" s="188">
        <f t="shared" si="9"/>
        <v>111</v>
      </c>
      <c r="J36" s="190">
        <f t="shared" si="9"/>
        <v>24</v>
      </c>
    </row>
    <row r="37" spans="1:10" s="20" customFormat="1" ht="4.5" customHeight="1">
      <c r="A37" s="177"/>
      <c r="B37" s="58"/>
      <c r="C37" s="185"/>
      <c r="D37" s="322"/>
      <c r="E37" s="322"/>
      <c r="F37" s="322"/>
      <c r="G37" s="311"/>
      <c r="H37" s="322"/>
      <c r="I37" s="322"/>
      <c r="J37" s="323"/>
    </row>
    <row r="38" spans="1:10" s="20" customFormat="1" ht="12">
      <c r="A38" s="177" t="s">
        <v>297</v>
      </c>
      <c r="B38" s="58">
        <f>SUM(C38,G38)</f>
        <v>631</v>
      </c>
      <c r="C38" s="185">
        <f aca="true" t="shared" si="10" ref="C38:C45">SUM(D38:F38)</f>
        <v>325</v>
      </c>
      <c r="D38" s="194">
        <v>318</v>
      </c>
      <c r="E38" s="194">
        <v>7</v>
      </c>
      <c r="F38" s="215">
        <v>0</v>
      </c>
      <c r="G38" s="311">
        <v>306</v>
      </c>
      <c r="H38" s="194">
        <v>302</v>
      </c>
      <c r="I38" s="194">
        <v>4</v>
      </c>
      <c r="J38" s="221">
        <v>0</v>
      </c>
    </row>
    <row r="39" spans="1:10" s="20" customFormat="1" ht="12" customHeight="1">
      <c r="A39" s="177" t="s">
        <v>298</v>
      </c>
      <c r="B39" s="58">
        <f aca="true" t="shared" si="11" ref="B39:B45">SUM(C39,G39)</f>
        <v>1837</v>
      </c>
      <c r="C39" s="185">
        <f t="shared" si="10"/>
        <v>993</v>
      </c>
      <c r="D39" s="194">
        <v>914</v>
      </c>
      <c r="E39" s="194">
        <v>69</v>
      </c>
      <c r="F39" s="215">
        <v>10</v>
      </c>
      <c r="G39" s="311">
        <v>844</v>
      </c>
      <c r="H39" s="194">
        <v>800</v>
      </c>
      <c r="I39" s="194">
        <v>35</v>
      </c>
      <c r="J39" s="221">
        <v>9</v>
      </c>
    </row>
    <row r="40" spans="1:10" s="20" customFormat="1" ht="6" customHeight="1">
      <c r="A40" s="178"/>
      <c r="B40" s="172"/>
      <c r="C40" s="217"/>
      <c r="D40" s="195"/>
      <c r="E40" s="195"/>
      <c r="F40" s="216"/>
      <c r="G40" s="314"/>
      <c r="H40" s="195"/>
      <c r="I40" s="195"/>
      <c r="J40" s="222"/>
    </row>
    <row r="41" spans="1:10" s="20" customFormat="1" ht="6" customHeight="1">
      <c r="A41" s="177"/>
      <c r="B41" s="58"/>
      <c r="C41" s="185"/>
      <c r="D41" s="194"/>
      <c r="E41" s="194"/>
      <c r="F41" s="215"/>
      <c r="G41" s="311"/>
      <c r="H41" s="194"/>
      <c r="I41" s="194"/>
      <c r="J41" s="221"/>
    </row>
    <row r="42" spans="1:10" s="20" customFormat="1" ht="12">
      <c r="A42" s="177" t="s">
        <v>299</v>
      </c>
      <c r="B42" s="58">
        <f t="shared" si="11"/>
        <v>2375</v>
      </c>
      <c r="C42" s="185">
        <f t="shared" si="10"/>
        <v>1282</v>
      </c>
      <c r="D42" s="194">
        <v>1169</v>
      </c>
      <c r="E42" s="194">
        <v>100</v>
      </c>
      <c r="F42" s="215">
        <v>13</v>
      </c>
      <c r="G42" s="311">
        <v>1093</v>
      </c>
      <c r="H42" s="194">
        <v>1032</v>
      </c>
      <c r="I42" s="194">
        <v>51</v>
      </c>
      <c r="J42" s="221">
        <v>10</v>
      </c>
    </row>
    <row r="43" spans="1:10" s="20" customFormat="1" ht="12">
      <c r="A43" s="177" t="s">
        <v>300</v>
      </c>
      <c r="B43" s="58">
        <f t="shared" si="11"/>
        <v>637</v>
      </c>
      <c r="C43" s="185">
        <f t="shared" si="10"/>
        <v>338</v>
      </c>
      <c r="D43" s="194">
        <v>337</v>
      </c>
      <c r="E43" s="194">
        <v>1</v>
      </c>
      <c r="F43" s="215">
        <v>0</v>
      </c>
      <c r="G43" s="311">
        <v>299</v>
      </c>
      <c r="H43" s="194">
        <v>299</v>
      </c>
      <c r="I43" s="194">
        <v>0</v>
      </c>
      <c r="J43" s="221">
        <v>0</v>
      </c>
    </row>
    <row r="44" spans="1:10" s="20" customFormat="1" ht="12">
      <c r="A44" s="177" t="s">
        <v>301</v>
      </c>
      <c r="B44" s="58">
        <f t="shared" si="11"/>
        <v>571</v>
      </c>
      <c r="C44" s="185">
        <f t="shared" si="10"/>
        <v>307</v>
      </c>
      <c r="D44" s="194">
        <v>301</v>
      </c>
      <c r="E44" s="194">
        <v>5</v>
      </c>
      <c r="F44" s="215">
        <v>1</v>
      </c>
      <c r="G44" s="311">
        <v>264</v>
      </c>
      <c r="H44" s="194">
        <v>264</v>
      </c>
      <c r="I44" s="194">
        <v>0</v>
      </c>
      <c r="J44" s="221">
        <v>0</v>
      </c>
    </row>
    <row r="45" spans="1:10" s="20" customFormat="1" ht="12">
      <c r="A45" s="177" t="s">
        <v>302</v>
      </c>
      <c r="B45" s="58">
        <f t="shared" si="11"/>
        <v>2013</v>
      </c>
      <c r="C45" s="185">
        <f t="shared" si="10"/>
        <v>1042</v>
      </c>
      <c r="D45" s="194">
        <v>991</v>
      </c>
      <c r="E45" s="194">
        <v>48</v>
      </c>
      <c r="F45" s="215">
        <v>3</v>
      </c>
      <c r="G45" s="311">
        <v>971</v>
      </c>
      <c r="H45" s="194">
        <v>945</v>
      </c>
      <c r="I45" s="194">
        <v>21</v>
      </c>
      <c r="J45" s="221">
        <v>5</v>
      </c>
    </row>
    <row r="46" spans="1:10" s="20" customFormat="1" ht="6" customHeight="1">
      <c r="A46" s="177"/>
      <c r="B46" s="58"/>
      <c r="C46" s="185"/>
      <c r="D46" s="322"/>
      <c r="E46" s="322"/>
      <c r="F46" s="323"/>
      <c r="G46" s="311"/>
      <c r="H46" s="322"/>
      <c r="I46" s="322"/>
      <c r="J46" s="323"/>
    </row>
    <row r="47" spans="1:10" s="52" customFormat="1" ht="12">
      <c r="A47" s="176" t="s">
        <v>303</v>
      </c>
      <c r="B47" s="54">
        <f>SUM(B49:B53)</f>
        <v>6563</v>
      </c>
      <c r="C47" s="183">
        <f aca="true" t="shared" si="12" ref="C47:J47">SUM(C49:C53)</f>
        <v>3444</v>
      </c>
      <c r="D47" s="188">
        <f t="shared" si="12"/>
        <v>3279</v>
      </c>
      <c r="E47" s="188">
        <f t="shared" si="12"/>
        <v>132</v>
      </c>
      <c r="F47" s="190">
        <f t="shared" si="12"/>
        <v>33</v>
      </c>
      <c r="G47" s="183">
        <f t="shared" si="12"/>
        <v>3119</v>
      </c>
      <c r="H47" s="188">
        <f t="shared" si="12"/>
        <v>2995</v>
      </c>
      <c r="I47" s="188">
        <f t="shared" si="12"/>
        <v>95</v>
      </c>
      <c r="J47" s="190">
        <f t="shared" si="12"/>
        <v>29</v>
      </c>
    </row>
    <row r="48" spans="1:10" s="20" customFormat="1" ht="4.5" customHeight="1">
      <c r="A48" s="177"/>
      <c r="B48" s="58"/>
      <c r="C48" s="185"/>
      <c r="D48" s="322"/>
      <c r="E48" s="322"/>
      <c r="F48" s="323"/>
      <c r="G48" s="311"/>
      <c r="H48" s="322"/>
      <c r="I48" s="322"/>
      <c r="J48" s="323"/>
    </row>
    <row r="49" spans="1:10" s="20" customFormat="1" ht="12">
      <c r="A49" s="177" t="s">
        <v>304</v>
      </c>
      <c r="B49" s="58">
        <f>SUM(C49,G49)</f>
        <v>1049</v>
      </c>
      <c r="C49" s="185">
        <f>SUM(D49:F49)</f>
        <v>538</v>
      </c>
      <c r="D49" s="194">
        <v>521</v>
      </c>
      <c r="E49" s="194">
        <v>11</v>
      </c>
      <c r="F49" s="215">
        <v>6</v>
      </c>
      <c r="G49" s="311">
        <v>511</v>
      </c>
      <c r="H49" s="194">
        <v>499</v>
      </c>
      <c r="I49" s="194">
        <v>8</v>
      </c>
      <c r="J49" s="221">
        <v>4</v>
      </c>
    </row>
    <row r="50" spans="1:10" s="20" customFormat="1" ht="12">
      <c r="A50" s="177" t="s">
        <v>305</v>
      </c>
      <c r="B50" s="58">
        <f>SUM(C50,G50)</f>
        <v>521</v>
      </c>
      <c r="C50" s="185">
        <f>SUM(D50:F50)</f>
        <v>265</v>
      </c>
      <c r="D50" s="194">
        <v>257</v>
      </c>
      <c r="E50" s="194">
        <v>6</v>
      </c>
      <c r="F50" s="215">
        <v>2</v>
      </c>
      <c r="G50" s="311">
        <v>256</v>
      </c>
      <c r="H50" s="194">
        <v>249</v>
      </c>
      <c r="I50" s="194">
        <v>7</v>
      </c>
      <c r="J50" s="221">
        <v>0</v>
      </c>
    </row>
    <row r="51" spans="1:10" s="20" customFormat="1" ht="12">
      <c r="A51" s="177" t="s">
        <v>306</v>
      </c>
      <c r="B51" s="58">
        <f>SUM(C51,G51)</f>
        <v>929</v>
      </c>
      <c r="C51" s="185">
        <f>SUM(D51:F51)</f>
        <v>491</v>
      </c>
      <c r="D51" s="194">
        <v>486</v>
      </c>
      <c r="E51" s="194">
        <v>5</v>
      </c>
      <c r="F51" s="215">
        <v>0</v>
      </c>
      <c r="G51" s="311">
        <v>438</v>
      </c>
      <c r="H51" s="194">
        <v>434</v>
      </c>
      <c r="I51" s="194">
        <v>2</v>
      </c>
      <c r="J51" s="221">
        <v>2</v>
      </c>
    </row>
    <row r="52" spans="1:10" s="20" customFormat="1" ht="12">
      <c r="A52" s="177" t="s">
        <v>307</v>
      </c>
      <c r="B52" s="58">
        <f>SUM(C52,G52)</f>
        <v>2015</v>
      </c>
      <c r="C52" s="185">
        <f>SUM(D52:F52)</f>
        <v>1079</v>
      </c>
      <c r="D52" s="194">
        <v>1023</v>
      </c>
      <c r="E52" s="194">
        <v>44</v>
      </c>
      <c r="F52" s="215">
        <v>12</v>
      </c>
      <c r="G52" s="311">
        <v>936</v>
      </c>
      <c r="H52" s="194">
        <v>889</v>
      </c>
      <c r="I52" s="194">
        <v>33</v>
      </c>
      <c r="J52" s="221">
        <v>14</v>
      </c>
    </row>
    <row r="53" spans="1:10" s="20" customFormat="1" ht="12">
      <c r="A53" s="177" t="s">
        <v>308</v>
      </c>
      <c r="B53" s="58">
        <f>SUM(C53,G53)</f>
        <v>2049</v>
      </c>
      <c r="C53" s="185">
        <f>SUM(D53:F53)</f>
        <v>1071</v>
      </c>
      <c r="D53" s="194">
        <v>992</v>
      </c>
      <c r="E53" s="194">
        <v>66</v>
      </c>
      <c r="F53" s="215">
        <v>13</v>
      </c>
      <c r="G53" s="311">
        <v>978</v>
      </c>
      <c r="H53" s="194">
        <v>924</v>
      </c>
      <c r="I53" s="194">
        <v>45</v>
      </c>
      <c r="J53" s="221">
        <v>9</v>
      </c>
    </row>
    <row r="54" spans="1:10" s="20" customFormat="1" ht="6" customHeight="1">
      <c r="A54" s="177"/>
      <c r="B54" s="58"/>
      <c r="C54" s="185"/>
      <c r="D54" s="322"/>
      <c r="E54" s="322"/>
      <c r="F54" s="323"/>
      <c r="G54" s="311"/>
      <c r="H54" s="322"/>
      <c r="I54" s="322"/>
      <c r="J54" s="323"/>
    </row>
    <row r="55" spans="1:10" s="52" customFormat="1" ht="12">
      <c r="A55" s="176" t="s">
        <v>309</v>
      </c>
      <c r="B55" s="54">
        <f>SUM(B57:B73)</f>
        <v>15370</v>
      </c>
      <c r="C55" s="183">
        <f aca="true" t="shared" si="13" ref="C55:J55">SUM(C57:C73)</f>
        <v>8991</v>
      </c>
      <c r="D55" s="188">
        <f t="shared" si="13"/>
        <v>7558</v>
      </c>
      <c r="E55" s="188">
        <f t="shared" si="13"/>
        <v>1168</v>
      </c>
      <c r="F55" s="190">
        <f t="shared" si="13"/>
        <v>265</v>
      </c>
      <c r="G55" s="183">
        <f t="shared" si="13"/>
        <v>6379</v>
      </c>
      <c r="H55" s="188">
        <f t="shared" si="13"/>
        <v>6098</v>
      </c>
      <c r="I55" s="188">
        <f t="shared" si="13"/>
        <v>244</v>
      </c>
      <c r="J55" s="190">
        <f t="shared" si="13"/>
        <v>37</v>
      </c>
    </row>
    <row r="56" spans="1:10" s="20" customFormat="1" ht="4.5" customHeight="1">
      <c r="A56" s="177"/>
      <c r="B56" s="58"/>
      <c r="C56" s="185"/>
      <c r="D56" s="322"/>
      <c r="E56" s="322"/>
      <c r="F56" s="323"/>
      <c r="G56" s="311"/>
      <c r="H56" s="322"/>
      <c r="I56" s="322"/>
      <c r="J56" s="323"/>
    </row>
    <row r="57" spans="1:10" s="20" customFormat="1" ht="12">
      <c r="A57" s="177" t="s">
        <v>310</v>
      </c>
      <c r="B57" s="58">
        <f aca="true" t="shared" si="14" ref="B57:B72">SUM(C57,G57)</f>
        <v>657</v>
      </c>
      <c r="C57" s="185">
        <f aca="true" t="shared" si="15" ref="C57:C72">SUM(D57:F57)</f>
        <v>355</v>
      </c>
      <c r="D57" s="194">
        <v>349</v>
      </c>
      <c r="E57" s="194">
        <v>6</v>
      </c>
      <c r="F57" s="215">
        <v>0</v>
      </c>
      <c r="G57" s="311">
        <v>302</v>
      </c>
      <c r="H57" s="194">
        <v>301</v>
      </c>
      <c r="I57" s="194">
        <v>1</v>
      </c>
      <c r="J57" s="221">
        <v>0</v>
      </c>
    </row>
    <row r="58" spans="1:10" s="20" customFormat="1" ht="12">
      <c r="A58" s="177" t="s">
        <v>311</v>
      </c>
      <c r="B58" s="58">
        <f t="shared" si="14"/>
        <v>1277</v>
      </c>
      <c r="C58" s="185">
        <f t="shared" si="15"/>
        <v>697</v>
      </c>
      <c r="D58" s="194">
        <v>673</v>
      </c>
      <c r="E58" s="194">
        <v>15</v>
      </c>
      <c r="F58" s="215">
        <v>9</v>
      </c>
      <c r="G58" s="311">
        <v>580</v>
      </c>
      <c r="H58" s="194">
        <v>576</v>
      </c>
      <c r="I58" s="194">
        <v>4</v>
      </c>
      <c r="J58" s="221">
        <v>0</v>
      </c>
    </row>
    <row r="59" spans="1:10" s="20" customFormat="1" ht="12">
      <c r="A59" s="177" t="s">
        <v>312</v>
      </c>
      <c r="B59" s="58">
        <f t="shared" si="14"/>
        <v>1326</v>
      </c>
      <c r="C59" s="185">
        <f t="shared" si="15"/>
        <v>793</v>
      </c>
      <c r="D59" s="194">
        <v>771</v>
      </c>
      <c r="E59" s="194">
        <v>17</v>
      </c>
      <c r="F59" s="215">
        <v>5</v>
      </c>
      <c r="G59" s="311">
        <v>533</v>
      </c>
      <c r="H59" s="194">
        <v>522</v>
      </c>
      <c r="I59" s="194">
        <v>9</v>
      </c>
      <c r="J59" s="221">
        <v>2</v>
      </c>
    </row>
    <row r="60" spans="1:10" s="20" customFormat="1" ht="12">
      <c r="A60" s="177" t="s">
        <v>313</v>
      </c>
      <c r="B60" s="58">
        <f t="shared" si="14"/>
        <v>254</v>
      </c>
      <c r="C60" s="185">
        <f t="shared" si="15"/>
        <v>151</v>
      </c>
      <c r="D60" s="194">
        <v>150</v>
      </c>
      <c r="E60" s="194">
        <v>1</v>
      </c>
      <c r="F60" s="215">
        <v>0</v>
      </c>
      <c r="G60" s="311">
        <v>103</v>
      </c>
      <c r="H60" s="194">
        <v>103</v>
      </c>
      <c r="I60" s="194">
        <v>0</v>
      </c>
      <c r="J60" s="221">
        <v>0</v>
      </c>
    </row>
    <row r="61" spans="1:10" s="20" customFormat="1" ht="12">
      <c r="A61" s="177" t="s">
        <v>314</v>
      </c>
      <c r="B61" s="58">
        <f t="shared" si="14"/>
        <v>1087</v>
      </c>
      <c r="C61" s="185">
        <f t="shared" si="15"/>
        <v>631</v>
      </c>
      <c r="D61" s="194">
        <v>476</v>
      </c>
      <c r="E61" s="194">
        <v>140</v>
      </c>
      <c r="F61" s="215">
        <v>15</v>
      </c>
      <c r="G61" s="311">
        <v>456</v>
      </c>
      <c r="H61" s="194">
        <v>390</v>
      </c>
      <c r="I61" s="194">
        <v>65</v>
      </c>
      <c r="J61" s="221">
        <v>1</v>
      </c>
    </row>
    <row r="62" spans="1:10" s="20" customFormat="1" ht="12">
      <c r="A62" s="177" t="s">
        <v>315</v>
      </c>
      <c r="B62" s="58">
        <f t="shared" si="14"/>
        <v>1666</v>
      </c>
      <c r="C62" s="185">
        <f t="shared" si="15"/>
        <v>930</v>
      </c>
      <c r="D62" s="194">
        <v>731</v>
      </c>
      <c r="E62" s="194">
        <v>181</v>
      </c>
      <c r="F62" s="215">
        <v>18</v>
      </c>
      <c r="G62" s="311">
        <v>736</v>
      </c>
      <c r="H62" s="194">
        <v>671</v>
      </c>
      <c r="I62" s="194">
        <v>61</v>
      </c>
      <c r="J62" s="221">
        <v>4</v>
      </c>
    </row>
    <row r="63" spans="1:10" s="20" customFormat="1" ht="12">
      <c r="A63" s="177" t="s">
        <v>316</v>
      </c>
      <c r="B63" s="58">
        <f t="shared" si="14"/>
        <v>199</v>
      </c>
      <c r="C63" s="185">
        <f t="shared" si="15"/>
        <v>110</v>
      </c>
      <c r="D63" s="194">
        <v>109</v>
      </c>
      <c r="E63" s="194">
        <v>1</v>
      </c>
      <c r="F63" s="215">
        <v>0</v>
      </c>
      <c r="G63" s="311">
        <v>89</v>
      </c>
      <c r="H63" s="194">
        <v>89</v>
      </c>
      <c r="I63" s="194">
        <v>0</v>
      </c>
      <c r="J63" s="221">
        <v>0</v>
      </c>
    </row>
    <row r="64" spans="1:10" s="20" customFormat="1" ht="12">
      <c r="A64" s="177" t="s">
        <v>317</v>
      </c>
      <c r="B64" s="58">
        <f t="shared" si="14"/>
        <v>1061</v>
      </c>
      <c r="C64" s="185">
        <f t="shared" si="15"/>
        <v>594</v>
      </c>
      <c r="D64" s="194">
        <v>565</v>
      </c>
      <c r="E64" s="194">
        <v>22</v>
      </c>
      <c r="F64" s="215">
        <v>7</v>
      </c>
      <c r="G64" s="311">
        <v>467</v>
      </c>
      <c r="H64" s="194">
        <v>460</v>
      </c>
      <c r="I64" s="194">
        <v>7</v>
      </c>
      <c r="J64" s="221">
        <v>0</v>
      </c>
    </row>
    <row r="65" spans="1:10" s="20" customFormat="1" ht="12">
      <c r="A65" s="177" t="s">
        <v>318</v>
      </c>
      <c r="B65" s="58">
        <f t="shared" si="14"/>
        <v>1146</v>
      </c>
      <c r="C65" s="185">
        <f t="shared" si="15"/>
        <v>685</v>
      </c>
      <c r="D65" s="194">
        <v>627</v>
      </c>
      <c r="E65" s="194">
        <v>35</v>
      </c>
      <c r="F65" s="215">
        <v>23</v>
      </c>
      <c r="G65" s="311">
        <v>461</v>
      </c>
      <c r="H65" s="194">
        <v>442</v>
      </c>
      <c r="I65" s="194">
        <v>10</v>
      </c>
      <c r="J65" s="221">
        <v>9</v>
      </c>
    </row>
    <row r="66" spans="1:10" s="20" customFormat="1" ht="12">
      <c r="A66" s="177" t="s">
        <v>319</v>
      </c>
      <c r="B66" s="58">
        <f t="shared" si="14"/>
        <v>384</v>
      </c>
      <c r="C66" s="185">
        <f t="shared" si="15"/>
        <v>212</v>
      </c>
      <c r="D66" s="194">
        <v>210</v>
      </c>
      <c r="E66" s="194">
        <v>2</v>
      </c>
      <c r="F66" s="215">
        <v>0</v>
      </c>
      <c r="G66" s="311">
        <v>172</v>
      </c>
      <c r="H66" s="194">
        <v>171</v>
      </c>
      <c r="I66" s="194">
        <v>1</v>
      </c>
      <c r="J66" s="221">
        <v>0</v>
      </c>
    </row>
    <row r="67" spans="1:10" s="20" customFormat="1" ht="12">
      <c r="A67" s="177" t="s">
        <v>320</v>
      </c>
      <c r="B67" s="58">
        <f t="shared" si="14"/>
        <v>328</v>
      </c>
      <c r="C67" s="185">
        <f t="shared" si="15"/>
        <v>181</v>
      </c>
      <c r="D67" s="194">
        <v>178</v>
      </c>
      <c r="E67" s="194">
        <v>3</v>
      </c>
      <c r="F67" s="215">
        <v>0</v>
      </c>
      <c r="G67" s="311">
        <v>147</v>
      </c>
      <c r="H67" s="194">
        <v>145</v>
      </c>
      <c r="I67" s="194">
        <v>1</v>
      </c>
      <c r="J67" s="221">
        <v>1</v>
      </c>
    </row>
    <row r="68" spans="1:10" s="20" customFormat="1" ht="12">
      <c r="A68" s="177" t="s">
        <v>321</v>
      </c>
      <c r="B68" s="58">
        <f t="shared" si="14"/>
        <v>175</v>
      </c>
      <c r="C68" s="185">
        <f t="shared" si="15"/>
        <v>99</v>
      </c>
      <c r="D68" s="194">
        <v>97</v>
      </c>
      <c r="E68" s="194">
        <v>2</v>
      </c>
      <c r="F68" s="215">
        <v>0</v>
      </c>
      <c r="G68" s="311">
        <v>76</v>
      </c>
      <c r="H68" s="194">
        <v>76</v>
      </c>
      <c r="I68" s="194">
        <v>0</v>
      </c>
      <c r="J68" s="221">
        <v>0</v>
      </c>
    </row>
    <row r="69" spans="1:10" s="20" customFormat="1" ht="12">
      <c r="A69" s="177" t="s">
        <v>322</v>
      </c>
      <c r="B69" s="58">
        <f t="shared" si="14"/>
        <v>2624</v>
      </c>
      <c r="C69" s="185">
        <f t="shared" si="15"/>
        <v>1351</v>
      </c>
      <c r="D69" s="194">
        <v>1233</v>
      </c>
      <c r="E69" s="194">
        <v>101</v>
      </c>
      <c r="F69" s="215">
        <v>17</v>
      </c>
      <c r="G69" s="311">
        <v>1273</v>
      </c>
      <c r="H69" s="194">
        <v>1199</v>
      </c>
      <c r="I69" s="194">
        <v>59</v>
      </c>
      <c r="J69" s="221">
        <v>15</v>
      </c>
    </row>
    <row r="70" spans="1:10" s="20" customFormat="1" ht="12">
      <c r="A70" s="177" t="s">
        <v>323</v>
      </c>
      <c r="B70" s="58">
        <f t="shared" si="14"/>
        <v>518</v>
      </c>
      <c r="C70" s="185">
        <f t="shared" si="15"/>
        <v>264</v>
      </c>
      <c r="D70" s="194">
        <v>261</v>
      </c>
      <c r="E70" s="194">
        <v>3</v>
      </c>
      <c r="F70" s="215">
        <v>0</v>
      </c>
      <c r="G70" s="311">
        <v>254</v>
      </c>
      <c r="H70" s="194">
        <v>254</v>
      </c>
      <c r="I70" s="194">
        <v>0</v>
      </c>
      <c r="J70" s="221">
        <v>0</v>
      </c>
    </row>
    <row r="71" spans="1:10" s="20" customFormat="1" ht="12">
      <c r="A71" s="177" t="s">
        <v>324</v>
      </c>
      <c r="B71" s="58">
        <f t="shared" si="14"/>
        <v>1100</v>
      </c>
      <c r="C71" s="185">
        <f t="shared" si="15"/>
        <v>601</v>
      </c>
      <c r="D71" s="194">
        <v>585</v>
      </c>
      <c r="E71" s="194">
        <v>11</v>
      </c>
      <c r="F71" s="215">
        <v>5</v>
      </c>
      <c r="G71" s="311">
        <v>499</v>
      </c>
      <c r="H71" s="194">
        <v>490</v>
      </c>
      <c r="I71" s="194">
        <v>5</v>
      </c>
      <c r="J71" s="221">
        <v>4</v>
      </c>
    </row>
    <row r="72" spans="1:10" s="20" customFormat="1" ht="12">
      <c r="A72" s="177" t="s">
        <v>325</v>
      </c>
      <c r="B72" s="58">
        <f t="shared" si="14"/>
        <v>247</v>
      </c>
      <c r="C72" s="185">
        <f t="shared" si="15"/>
        <v>151</v>
      </c>
      <c r="D72" s="194">
        <v>143</v>
      </c>
      <c r="E72" s="194">
        <v>7</v>
      </c>
      <c r="F72" s="215">
        <v>1</v>
      </c>
      <c r="G72" s="311">
        <v>96</v>
      </c>
      <c r="H72" s="194">
        <v>93</v>
      </c>
      <c r="I72" s="194">
        <v>2</v>
      </c>
      <c r="J72" s="221">
        <v>1</v>
      </c>
    </row>
    <row r="73" spans="1:10" s="20" customFormat="1" ht="12">
      <c r="A73" s="177" t="s">
        <v>326</v>
      </c>
      <c r="B73" s="58">
        <f>SUM(C73,G73)</f>
        <v>1321</v>
      </c>
      <c r="C73" s="185">
        <f>SUM(D73:F73)</f>
        <v>1186</v>
      </c>
      <c r="D73" s="194">
        <v>400</v>
      </c>
      <c r="E73" s="194">
        <v>621</v>
      </c>
      <c r="F73" s="215">
        <v>165</v>
      </c>
      <c r="G73" s="311">
        <v>135</v>
      </c>
      <c r="H73" s="194">
        <v>116</v>
      </c>
      <c r="I73" s="194">
        <v>19</v>
      </c>
      <c r="J73" s="221">
        <v>0</v>
      </c>
    </row>
    <row r="74" spans="1:10" ht="6" customHeight="1">
      <c r="A74" s="81"/>
      <c r="B74" s="324"/>
      <c r="C74" s="325"/>
      <c r="D74" s="325"/>
      <c r="E74" s="325"/>
      <c r="F74" s="326"/>
      <c r="G74" s="325"/>
      <c r="H74" s="325"/>
      <c r="I74" s="325"/>
      <c r="J74" s="326"/>
    </row>
  </sheetData>
  <printOptions horizontalCentered="1"/>
  <pageMargins left="0.7874015748031497" right="0.7874015748031497" top="0.7874015748031497" bottom="1.1811023622047245" header="0.1968503937007874" footer="0.1968503937007874"/>
  <pageSetup horizontalDpi="600" verticalDpi="600" orientation="landscape" paperSize="9" r:id="rId1"/>
  <rowBreaks count="1" manualBreakCount="1">
    <brk id="40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67"/>
  <sheetViews>
    <sheetView showGridLines="0" workbookViewId="0" topLeftCell="A1">
      <selection activeCell="G3" sqref="G3"/>
    </sheetView>
  </sheetViews>
  <sheetFormatPr defaultColWidth="11.421875" defaultRowHeight="12.75" customHeight="1"/>
  <cols>
    <col min="1" max="1" width="17.7109375" style="28" customWidth="1"/>
    <col min="2" max="2" width="8.57421875" style="35" customWidth="1"/>
    <col min="3" max="10" width="7.421875" style="35" customWidth="1"/>
    <col min="11" max="16384" width="11.421875" style="29" customWidth="1"/>
  </cols>
  <sheetData>
    <row r="1" spans="1:10" s="12" customFormat="1" ht="12.75" customHeight="1">
      <c r="A1" s="19" t="s">
        <v>356</v>
      </c>
      <c r="B1" s="1"/>
      <c r="C1" s="10"/>
      <c r="D1" s="10"/>
      <c r="E1" s="10"/>
      <c r="F1" s="10"/>
      <c r="G1" s="10"/>
      <c r="H1" s="10"/>
      <c r="I1" s="10"/>
      <c r="J1" s="10"/>
    </row>
    <row r="2" spans="1:10" s="2" customFormat="1" ht="12.75" customHeight="1">
      <c r="A2" s="141" t="s">
        <v>2</v>
      </c>
      <c r="B2" s="1"/>
      <c r="C2" s="1"/>
      <c r="D2" s="3"/>
      <c r="E2" s="3"/>
      <c r="F2" s="3"/>
      <c r="G2" s="3"/>
      <c r="H2" s="3"/>
      <c r="I2" s="3"/>
      <c r="J2" s="3"/>
    </row>
    <row r="3" spans="1:10" s="2" customFormat="1" ht="12.75" customHeight="1">
      <c r="A3" s="90" t="s">
        <v>4</v>
      </c>
      <c r="B3" s="67"/>
      <c r="C3" s="78" t="s">
        <v>332</v>
      </c>
      <c r="D3" s="78"/>
      <c r="E3" s="78"/>
      <c r="F3" s="78"/>
      <c r="G3" s="278" t="s">
        <v>333</v>
      </c>
      <c r="H3" s="78"/>
      <c r="I3" s="78"/>
      <c r="J3" s="305"/>
    </row>
    <row r="4" spans="1:10" s="2" customFormat="1" ht="12.75" customHeight="1">
      <c r="A4" s="92" t="s">
        <v>254</v>
      </c>
      <c r="B4" s="279" t="s">
        <v>256</v>
      </c>
      <c r="C4" s="349" t="s">
        <v>261</v>
      </c>
      <c r="D4" s="350" t="s">
        <v>357</v>
      </c>
      <c r="E4" s="350" t="s">
        <v>357</v>
      </c>
      <c r="F4" s="351" t="s">
        <v>358</v>
      </c>
      <c r="G4" s="352" t="s">
        <v>261</v>
      </c>
      <c r="H4" s="350" t="s">
        <v>357</v>
      </c>
      <c r="I4" s="350" t="s">
        <v>357</v>
      </c>
      <c r="J4" s="351" t="s">
        <v>358</v>
      </c>
    </row>
    <row r="5" spans="1:10" s="1" customFormat="1" ht="12.75" customHeight="1">
      <c r="A5" s="95" t="s">
        <v>255</v>
      </c>
      <c r="B5" s="273"/>
      <c r="C5" s="330"/>
      <c r="D5" s="126" t="s">
        <v>359</v>
      </c>
      <c r="E5" s="126" t="s">
        <v>360</v>
      </c>
      <c r="F5" s="317"/>
      <c r="G5" s="126"/>
      <c r="H5" s="126" t="s">
        <v>359</v>
      </c>
      <c r="I5" s="126" t="s">
        <v>360</v>
      </c>
      <c r="J5" s="317"/>
    </row>
    <row r="6" spans="1:10" s="1" customFormat="1" ht="12.75" customHeight="1">
      <c r="A6" s="90"/>
      <c r="B6" s="328"/>
      <c r="C6" s="329"/>
      <c r="D6" s="331"/>
      <c r="E6" s="331"/>
      <c r="F6" s="332"/>
      <c r="G6" s="331"/>
      <c r="H6" s="331"/>
      <c r="I6" s="331"/>
      <c r="J6" s="332"/>
    </row>
    <row r="7" spans="1:11" s="15" customFormat="1" ht="11.25">
      <c r="A7" s="270" t="s">
        <v>272</v>
      </c>
      <c r="B7" s="13"/>
      <c r="C7" s="144"/>
      <c r="D7" s="130"/>
      <c r="E7" s="130"/>
      <c r="F7" s="333"/>
      <c r="G7" s="131"/>
      <c r="H7" s="131"/>
      <c r="I7" s="130"/>
      <c r="J7" s="333"/>
      <c r="K7" s="1"/>
    </row>
    <row r="8" spans="1:12" s="38" customFormat="1" ht="11.25">
      <c r="A8" s="271" t="s">
        <v>5</v>
      </c>
      <c r="B8" s="55">
        <f aca="true" t="shared" si="0" ref="B8:J8">SUM(B10,B17,B24,B31,B38,B45,B52,B60,B67,B74,B81,B88,B95,B102,B110,B117,B124,B131,B138,B145)</f>
        <v>219521</v>
      </c>
      <c r="C8" s="184">
        <f t="shared" si="0"/>
        <v>113830</v>
      </c>
      <c r="D8" s="188">
        <f t="shared" si="0"/>
        <v>112071</v>
      </c>
      <c r="E8" s="188">
        <f t="shared" si="0"/>
        <v>1115</v>
      </c>
      <c r="F8" s="190">
        <f t="shared" si="0"/>
        <v>644</v>
      </c>
      <c r="G8" s="188">
        <f t="shared" si="0"/>
        <v>105691</v>
      </c>
      <c r="H8" s="188">
        <f t="shared" si="0"/>
        <v>104284</v>
      </c>
      <c r="I8" s="188">
        <f t="shared" si="0"/>
        <v>1012</v>
      </c>
      <c r="J8" s="190">
        <f t="shared" si="0"/>
        <v>395</v>
      </c>
      <c r="K8" s="1"/>
      <c r="L8" s="15"/>
    </row>
    <row r="9" spans="1:11" s="15" customFormat="1" ht="11.25">
      <c r="A9" s="275"/>
      <c r="B9" s="55"/>
      <c r="C9" s="184"/>
      <c r="D9" s="130"/>
      <c r="E9" s="130"/>
      <c r="F9" s="150"/>
      <c r="G9" s="131"/>
      <c r="H9" s="131"/>
      <c r="I9" s="130"/>
      <c r="J9" s="150"/>
      <c r="K9" s="1"/>
    </row>
    <row r="10" spans="1:12" s="64" customFormat="1" ht="11.25">
      <c r="A10" s="274" t="s">
        <v>19</v>
      </c>
      <c r="B10" s="55">
        <f>SUM(B11:B15)</f>
        <v>23900</v>
      </c>
      <c r="C10" s="184">
        <f aca="true" t="shared" si="1" ref="C10:J10">SUM(C11:C15)</f>
        <v>12335</v>
      </c>
      <c r="D10" s="188">
        <f t="shared" si="1"/>
        <v>12314</v>
      </c>
      <c r="E10" s="188">
        <f t="shared" si="1"/>
        <v>7</v>
      </c>
      <c r="F10" s="190">
        <f t="shared" si="1"/>
        <v>14</v>
      </c>
      <c r="G10" s="188">
        <f t="shared" si="1"/>
        <v>11565</v>
      </c>
      <c r="H10" s="188">
        <f t="shared" si="1"/>
        <v>11543</v>
      </c>
      <c r="I10" s="188">
        <f t="shared" si="1"/>
        <v>6</v>
      </c>
      <c r="J10" s="190">
        <f t="shared" si="1"/>
        <v>16</v>
      </c>
      <c r="K10" s="1"/>
      <c r="L10" s="15"/>
    </row>
    <row r="11" spans="1:12" s="17" customFormat="1" ht="11.25">
      <c r="A11" s="275">
        <v>0</v>
      </c>
      <c r="B11" s="59">
        <f>SUM(C11,G11)</f>
        <v>4460</v>
      </c>
      <c r="C11" s="185">
        <f>SUM(D11:F11)</f>
        <v>2297</v>
      </c>
      <c r="D11" s="194">
        <v>2293</v>
      </c>
      <c r="E11" s="194">
        <v>1</v>
      </c>
      <c r="F11" s="221">
        <v>3</v>
      </c>
      <c r="G11" s="194">
        <f>SUM(H11:J11)</f>
        <v>2163</v>
      </c>
      <c r="H11" s="194">
        <v>2161</v>
      </c>
      <c r="I11" s="194">
        <v>0</v>
      </c>
      <c r="J11" s="221">
        <v>2</v>
      </c>
      <c r="K11" s="1"/>
      <c r="L11" s="15"/>
    </row>
    <row r="12" spans="1:12" s="17" customFormat="1" ht="11.25">
      <c r="A12" s="275">
        <v>1</v>
      </c>
      <c r="B12" s="59">
        <f>SUM(C12,G12)</f>
        <v>4490</v>
      </c>
      <c r="C12" s="185">
        <f>SUM(D12:F12)</f>
        <v>2353</v>
      </c>
      <c r="D12" s="194">
        <v>2350</v>
      </c>
      <c r="E12" s="194">
        <v>1</v>
      </c>
      <c r="F12" s="221">
        <v>2</v>
      </c>
      <c r="G12" s="194">
        <f>SUM(H12:J12)</f>
        <v>2137</v>
      </c>
      <c r="H12" s="194">
        <v>2135</v>
      </c>
      <c r="I12" s="194">
        <v>0</v>
      </c>
      <c r="J12" s="221">
        <v>2</v>
      </c>
      <c r="K12" s="1"/>
      <c r="L12" s="15"/>
    </row>
    <row r="13" spans="1:12" s="17" customFormat="1" ht="11.25">
      <c r="A13" s="275">
        <v>2</v>
      </c>
      <c r="B13" s="59">
        <f>SUM(C13,G13)</f>
        <v>4930</v>
      </c>
      <c r="C13" s="185">
        <f>SUM(D13:F13)</f>
        <v>2553</v>
      </c>
      <c r="D13" s="194">
        <v>2547</v>
      </c>
      <c r="E13" s="194">
        <v>2</v>
      </c>
      <c r="F13" s="221">
        <v>4</v>
      </c>
      <c r="G13" s="194">
        <f>SUM(H13:J13)</f>
        <v>2377</v>
      </c>
      <c r="H13" s="194">
        <v>2371</v>
      </c>
      <c r="I13" s="194">
        <v>1</v>
      </c>
      <c r="J13" s="221">
        <v>5</v>
      </c>
      <c r="K13" s="1"/>
      <c r="L13" s="15"/>
    </row>
    <row r="14" spans="1:12" s="17" customFormat="1" ht="11.25">
      <c r="A14" s="275">
        <v>3</v>
      </c>
      <c r="B14" s="59">
        <f>SUM(C14,G14)</f>
        <v>4945</v>
      </c>
      <c r="C14" s="185">
        <f>SUM(D14:F14)</f>
        <v>2551</v>
      </c>
      <c r="D14" s="194">
        <v>2551</v>
      </c>
      <c r="E14" s="194">
        <v>0</v>
      </c>
      <c r="F14" s="221">
        <v>0</v>
      </c>
      <c r="G14" s="194">
        <f>SUM(H14:J14)</f>
        <v>2394</v>
      </c>
      <c r="H14" s="194">
        <v>2387</v>
      </c>
      <c r="I14" s="194">
        <v>5</v>
      </c>
      <c r="J14" s="221">
        <v>2</v>
      </c>
      <c r="K14" s="1"/>
      <c r="L14" s="15"/>
    </row>
    <row r="15" spans="1:12" s="17" customFormat="1" ht="11.25">
      <c r="A15" s="275">
        <v>4</v>
      </c>
      <c r="B15" s="59">
        <f>SUM(C15,G15)</f>
        <v>5075</v>
      </c>
      <c r="C15" s="185">
        <f>SUM(D15:F15)</f>
        <v>2581</v>
      </c>
      <c r="D15" s="194">
        <v>2573</v>
      </c>
      <c r="E15" s="194">
        <v>3</v>
      </c>
      <c r="F15" s="221">
        <v>5</v>
      </c>
      <c r="G15" s="194">
        <f>SUM(H15:J15)</f>
        <v>2494</v>
      </c>
      <c r="H15" s="194">
        <v>2489</v>
      </c>
      <c r="I15" s="194">
        <v>0</v>
      </c>
      <c r="J15" s="221">
        <v>5</v>
      </c>
      <c r="K15" s="1"/>
      <c r="L15" s="15"/>
    </row>
    <row r="16" spans="1:12" s="17" customFormat="1" ht="11.25">
      <c r="A16" s="275"/>
      <c r="B16" s="59"/>
      <c r="C16" s="185"/>
      <c r="D16" s="131"/>
      <c r="E16" s="131"/>
      <c r="F16" s="151"/>
      <c r="G16" s="131"/>
      <c r="H16" s="131"/>
      <c r="I16" s="131"/>
      <c r="J16" s="151"/>
      <c r="K16" s="1"/>
      <c r="L16" s="15"/>
    </row>
    <row r="17" spans="1:12" s="64" customFormat="1" ht="11.25">
      <c r="A17" s="274" t="s">
        <v>26</v>
      </c>
      <c r="B17" s="55">
        <f aca="true" t="shared" si="2" ref="B17:J17">SUM(B18:B22)</f>
        <v>26071</v>
      </c>
      <c r="C17" s="184">
        <f t="shared" si="2"/>
        <v>13490</v>
      </c>
      <c r="D17" s="188">
        <f t="shared" si="2"/>
        <v>13450</v>
      </c>
      <c r="E17" s="188">
        <f t="shared" si="2"/>
        <v>23</v>
      </c>
      <c r="F17" s="190">
        <f t="shared" si="2"/>
        <v>17</v>
      </c>
      <c r="G17" s="188">
        <f t="shared" si="2"/>
        <v>12581</v>
      </c>
      <c r="H17" s="188">
        <f t="shared" si="2"/>
        <v>12553</v>
      </c>
      <c r="I17" s="188">
        <f t="shared" si="2"/>
        <v>8</v>
      </c>
      <c r="J17" s="190">
        <f t="shared" si="2"/>
        <v>20</v>
      </c>
      <c r="K17" s="1"/>
      <c r="L17" s="15"/>
    </row>
    <row r="18" spans="1:12" s="17" customFormat="1" ht="11.25">
      <c r="A18" s="275" t="s">
        <v>28</v>
      </c>
      <c r="B18" s="59">
        <f>SUM(C18,G18)</f>
        <v>5104</v>
      </c>
      <c r="C18" s="185">
        <f>SUM(D18:F18)</f>
        <v>2717</v>
      </c>
      <c r="D18" s="194">
        <v>2711</v>
      </c>
      <c r="E18" s="194">
        <v>3</v>
      </c>
      <c r="F18" s="221">
        <v>3</v>
      </c>
      <c r="G18" s="194">
        <f>SUM(H18:J18)</f>
        <v>2387</v>
      </c>
      <c r="H18" s="194">
        <v>2384</v>
      </c>
      <c r="I18" s="194">
        <v>0</v>
      </c>
      <c r="J18" s="221">
        <v>3</v>
      </c>
      <c r="K18" s="1"/>
      <c r="L18" s="15"/>
    </row>
    <row r="19" spans="1:12" s="17" customFormat="1" ht="11.25">
      <c r="A19" s="275" t="s">
        <v>30</v>
      </c>
      <c r="B19" s="59">
        <f>SUM(C19,G19)</f>
        <v>5286</v>
      </c>
      <c r="C19" s="185">
        <f>SUM(D19:F19)</f>
        <v>2744</v>
      </c>
      <c r="D19" s="194">
        <v>2738</v>
      </c>
      <c r="E19" s="194">
        <v>2</v>
      </c>
      <c r="F19" s="221">
        <v>4</v>
      </c>
      <c r="G19" s="194">
        <f>SUM(H19:J19)</f>
        <v>2542</v>
      </c>
      <c r="H19" s="194">
        <v>2535</v>
      </c>
      <c r="I19" s="194">
        <v>2</v>
      </c>
      <c r="J19" s="221">
        <v>5</v>
      </c>
      <c r="K19" s="1"/>
      <c r="L19" s="15"/>
    </row>
    <row r="20" spans="1:12" s="17" customFormat="1" ht="11.25">
      <c r="A20" s="275" t="s">
        <v>32</v>
      </c>
      <c r="B20" s="59">
        <f>SUM(C20,G20)</f>
        <v>5284</v>
      </c>
      <c r="C20" s="185">
        <f>SUM(D20:F20)</f>
        <v>2689</v>
      </c>
      <c r="D20" s="194">
        <v>2677</v>
      </c>
      <c r="E20" s="194">
        <v>9</v>
      </c>
      <c r="F20" s="221">
        <v>3</v>
      </c>
      <c r="G20" s="194">
        <f>SUM(H20:J20)</f>
        <v>2595</v>
      </c>
      <c r="H20" s="194">
        <v>2590</v>
      </c>
      <c r="I20" s="194">
        <v>1</v>
      </c>
      <c r="J20" s="221">
        <v>4</v>
      </c>
      <c r="K20" s="1"/>
      <c r="L20" s="15"/>
    </row>
    <row r="21" spans="1:12" s="17" customFormat="1" ht="11.25">
      <c r="A21" s="275" t="s">
        <v>34</v>
      </c>
      <c r="B21" s="59">
        <f>SUM(C21,G21)</f>
        <v>5269</v>
      </c>
      <c r="C21" s="185">
        <f>SUM(D21:F21)</f>
        <v>2706</v>
      </c>
      <c r="D21" s="194">
        <v>2697</v>
      </c>
      <c r="E21" s="194">
        <v>6</v>
      </c>
      <c r="F21" s="221">
        <v>3</v>
      </c>
      <c r="G21" s="194">
        <f>SUM(H21:J21)</f>
        <v>2563</v>
      </c>
      <c r="H21" s="194">
        <v>2552</v>
      </c>
      <c r="I21" s="194">
        <v>5</v>
      </c>
      <c r="J21" s="221">
        <v>6</v>
      </c>
      <c r="K21" s="1"/>
      <c r="L21" s="15"/>
    </row>
    <row r="22" spans="1:12" s="17" customFormat="1" ht="11.25">
      <c r="A22" s="275" t="s">
        <v>36</v>
      </c>
      <c r="B22" s="59">
        <f>SUM(C22,G22)</f>
        <v>5128</v>
      </c>
      <c r="C22" s="185">
        <f>SUM(D22:F22)</f>
        <v>2634</v>
      </c>
      <c r="D22" s="194">
        <v>2627</v>
      </c>
      <c r="E22" s="194">
        <v>3</v>
      </c>
      <c r="F22" s="221">
        <v>4</v>
      </c>
      <c r="G22" s="194">
        <f>SUM(H22:J22)</f>
        <v>2494</v>
      </c>
      <c r="H22" s="194">
        <v>2492</v>
      </c>
      <c r="I22" s="194">
        <v>0</v>
      </c>
      <c r="J22" s="221">
        <v>2</v>
      </c>
      <c r="K22" s="1"/>
      <c r="L22" s="15"/>
    </row>
    <row r="23" spans="1:12" s="17" customFormat="1" ht="11.25">
      <c r="A23" s="275"/>
      <c r="B23" s="59"/>
      <c r="C23" s="185"/>
      <c r="D23" s="131"/>
      <c r="E23" s="131"/>
      <c r="F23" s="151"/>
      <c r="G23" s="131"/>
      <c r="H23" s="131"/>
      <c r="I23" s="131"/>
      <c r="J23" s="151"/>
      <c r="K23" s="1"/>
      <c r="L23" s="15"/>
    </row>
    <row r="24" spans="1:12" s="64" customFormat="1" ht="11.25">
      <c r="A24" s="274" t="s">
        <v>38</v>
      </c>
      <c r="B24" s="55">
        <f aca="true" t="shared" si="3" ref="B24:J24">SUM(B25:B29)</f>
        <v>24047</v>
      </c>
      <c r="C24" s="184">
        <f t="shared" si="3"/>
        <v>12224</v>
      </c>
      <c r="D24" s="188">
        <f t="shared" si="3"/>
        <v>12200</v>
      </c>
      <c r="E24" s="188">
        <f t="shared" si="3"/>
        <v>17</v>
      </c>
      <c r="F24" s="190">
        <f t="shared" si="3"/>
        <v>7</v>
      </c>
      <c r="G24" s="188">
        <f t="shared" si="3"/>
        <v>11823</v>
      </c>
      <c r="H24" s="188">
        <f t="shared" si="3"/>
        <v>11793</v>
      </c>
      <c r="I24" s="188">
        <f t="shared" si="3"/>
        <v>21</v>
      </c>
      <c r="J24" s="190">
        <f t="shared" si="3"/>
        <v>9</v>
      </c>
      <c r="K24" s="1"/>
      <c r="L24" s="15"/>
    </row>
    <row r="25" spans="1:12" s="17" customFormat="1" ht="11.25">
      <c r="A25" s="275" t="s">
        <v>40</v>
      </c>
      <c r="B25" s="59">
        <f>SUM(C25,G25)</f>
        <v>5163</v>
      </c>
      <c r="C25" s="185">
        <f>SUM(D25:F25)</f>
        <v>2610</v>
      </c>
      <c r="D25" s="194">
        <v>2602</v>
      </c>
      <c r="E25" s="194">
        <v>5</v>
      </c>
      <c r="F25" s="221">
        <v>3</v>
      </c>
      <c r="G25" s="194">
        <f>SUM(H25:J25)</f>
        <v>2553</v>
      </c>
      <c r="H25" s="194">
        <v>2542</v>
      </c>
      <c r="I25" s="194">
        <v>7</v>
      </c>
      <c r="J25" s="221">
        <v>4</v>
      </c>
      <c r="K25" s="1"/>
      <c r="L25" s="15"/>
    </row>
    <row r="26" spans="1:12" s="17" customFormat="1" ht="11.25">
      <c r="A26" s="275" t="s">
        <v>42</v>
      </c>
      <c r="B26" s="59">
        <f>SUM(C26,G26)</f>
        <v>4870</v>
      </c>
      <c r="C26" s="185">
        <f>SUM(D26:F26)</f>
        <v>2498</v>
      </c>
      <c r="D26" s="194">
        <v>2491</v>
      </c>
      <c r="E26" s="194">
        <v>5</v>
      </c>
      <c r="F26" s="221">
        <v>2</v>
      </c>
      <c r="G26" s="194">
        <f>SUM(H26:J26)</f>
        <v>2372</v>
      </c>
      <c r="H26" s="194">
        <v>2368</v>
      </c>
      <c r="I26" s="194">
        <v>3</v>
      </c>
      <c r="J26" s="221">
        <v>1</v>
      </c>
      <c r="K26" s="1"/>
      <c r="L26" s="15"/>
    </row>
    <row r="27" spans="1:12" s="17" customFormat="1" ht="11.25">
      <c r="A27" s="275" t="s">
        <v>44</v>
      </c>
      <c r="B27" s="59">
        <f>SUM(C27,G27)</f>
        <v>4872</v>
      </c>
      <c r="C27" s="185">
        <f>SUM(D27:F27)</f>
        <v>2475</v>
      </c>
      <c r="D27" s="194">
        <v>2471</v>
      </c>
      <c r="E27" s="194">
        <v>3</v>
      </c>
      <c r="F27" s="221">
        <v>1</v>
      </c>
      <c r="G27" s="194">
        <f>SUM(H27:J27)</f>
        <v>2397</v>
      </c>
      <c r="H27" s="194">
        <v>2396</v>
      </c>
      <c r="I27" s="194">
        <v>0</v>
      </c>
      <c r="J27" s="221">
        <v>1</v>
      </c>
      <c r="K27" s="1"/>
      <c r="L27" s="15"/>
    </row>
    <row r="28" spans="1:12" s="17" customFormat="1" ht="11.25">
      <c r="A28" s="275" t="s">
        <v>46</v>
      </c>
      <c r="B28" s="59">
        <f>SUM(C28,G28)</f>
        <v>4652</v>
      </c>
      <c r="C28" s="185">
        <f>SUM(D28:F28)</f>
        <v>2348</v>
      </c>
      <c r="D28" s="194">
        <v>2347</v>
      </c>
      <c r="E28" s="194">
        <v>1</v>
      </c>
      <c r="F28" s="221">
        <v>0</v>
      </c>
      <c r="G28" s="194">
        <f>SUM(H28:J28)</f>
        <v>2304</v>
      </c>
      <c r="H28" s="194">
        <v>2301</v>
      </c>
      <c r="I28" s="194">
        <v>2</v>
      </c>
      <c r="J28" s="221">
        <v>1</v>
      </c>
      <c r="K28" s="1"/>
      <c r="L28" s="15"/>
    </row>
    <row r="29" spans="1:12" s="17" customFormat="1" ht="11.25">
      <c r="A29" s="275" t="s">
        <v>48</v>
      </c>
      <c r="B29" s="59">
        <f>SUM(C29,G29)</f>
        <v>4490</v>
      </c>
      <c r="C29" s="185">
        <f>SUM(D29:F29)</f>
        <v>2293</v>
      </c>
      <c r="D29" s="194">
        <v>2289</v>
      </c>
      <c r="E29" s="194">
        <v>3</v>
      </c>
      <c r="F29" s="221">
        <v>1</v>
      </c>
      <c r="G29" s="194">
        <f>SUM(H29:J29)</f>
        <v>2197</v>
      </c>
      <c r="H29" s="194">
        <v>2186</v>
      </c>
      <c r="I29" s="194">
        <v>9</v>
      </c>
      <c r="J29" s="221">
        <v>2</v>
      </c>
      <c r="K29" s="1"/>
      <c r="L29" s="15"/>
    </row>
    <row r="30" spans="1:12" s="17" customFormat="1" ht="11.25">
      <c r="A30" s="275"/>
      <c r="B30" s="59"/>
      <c r="C30" s="185"/>
      <c r="D30" s="131"/>
      <c r="E30" s="131"/>
      <c r="F30" s="151"/>
      <c r="G30" s="131"/>
      <c r="H30" s="131"/>
      <c r="I30" s="131"/>
      <c r="J30" s="151"/>
      <c r="K30" s="1"/>
      <c r="L30" s="15"/>
    </row>
    <row r="31" spans="1:12" s="64" customFormat="1" ht="11.25">
      <c r="A31" s="274" t="s">
        <v>50</v>
      </c>
      <c r="B31" s="55">
        <f aca="true" t="shared" si="4" ref="B31:J31">SUM(B32:B36)</f>
        <v>20500</v>
      </c>
      <c r="C31" s="184">
        <f t="shared" si="4"/>
        <v>10607</v>
      </c>
      <c r="D31" s="188">
        <f t="shared" si="4"/>
        <v>10568</v>
      </c>
      <c r="E31" s="188">
        <f t="shared" si="4"/>
        <v>25</v>
      </c>
      <c r="F31" s="190">
        <f t="shared" si="4"/>
        <v>14</v>
      </c>
      <c r="G31" s="188">
        <f t="shared" si="4"/>
        <v>9893</v>
      </c>
      <c r="H31" s="188">
        <f t="shared" si="4"/>
        <v>9863</v>
      </c>
      <c r="I31" s="188">
        <f t="shared" si="4"/>
        <v>19</v>
      </c>
      <c r="J31" s="190">
        <f t="shared" si="4"/>
        <v>11</v>
      </c>
      <c r="K31" s="1"/>
      <c r="L31" s="15"/>
    </row>
    <row r="32" spans="1:12" s="17" customFormat="1" ht="11.25">
      <c r="A32" s="275" t="s">
        <v>52</v>
      </c>
      <c r="B32" s="59">
        <f>SUM(C32,G32)</f>
        <v>4504</v>
      </c>
      <c r="C32" s="185">
        <f>SUM(D32:F32)</f>
        <v>2333</v>
      </c>
      <c r="D32" s="194">
        <v>2325</v>
      </c>
      <c r="E32" s="194">
        <v>4</v>
      </c>
      <c r="F32" s="221">
        <v>4</v>
      </c>
      <c r="G32" s="194">
        <f>SUM(H32:J32)</f>
        <v>2171</v>
      </c>
      <c r="H32" s="194">
        <v>2165</v>
      </c>
      <c r="I32" s="194">
        <v>4</v>
      </c>
      <c r="J32" s="221">
        <v>2</v>
      </c>
      <c r="K32" s="1"/>
      <c r="L32" s="15"/>
    </row>
    <row r="33" spans="1:12" s="17" customFormat="1" ht="11.25">
      <c r="A33" s="275" t="s">
        <v>54</v>
      </c>
      <c r="B33" s="59">
        <f>SUM(C33,G33)</f>
        <v>4279</v>
      </c>
      <c r="C33" s="185">
        <f>SUM(D33:F33)</f>
        <v>2186</v>
      </c>
      <c r="D33" s="194">
        <v>2174</v>
      </c>
      <c r="E33" s="194">
        <v>9</v>
      </c>
      <c r="F33" s="221">
        <v>3</v>
      </c>
      <c r="G33" s="194">
        <f>SUM(H33:J33)</f>
        <v>2093</v>
      </c>
      <c r="H33" s="194">
        <v>2086</v>
      </c>
      <c r="I33" s="194">
        <v>4</v>
      </c>
      <c r="J33" s="221">
        <v>3</v>
      </c>
      <c r="K33" s="1"/>
      <c r="L33" s="15"/>
    </row>
    <row r="34" spans="1:12" s="17" customFormat="1" ht="11.25">
      <c r="A34" s="275" t="s">
        <v>56</v>
      </c>
      <c r="B34" s="59">
        <f>SUM(C34,G34)</f>
        <v>4041</v>
      </c>
      <c r="C34" s="185">
        <f>SUM(D34:F34)</f>
        <v>2071</v>
      </c>
      <c r="D34" s="194">
        <v>2066</v>
      </c>
      <c r="E34" s="194">
        <v>4</v>
      </c>
      <c r="F34" s="221">
        <v>1</v>
      </c>
      <c r="G34" s="194">
        <f>SUM(H34:J34)</f>
        <v>1970</v>
      </c>
      <c r="H34" s="194">
        <v>1965</v>
      </c>
      <c r="I34" s="194">
        <v>4</v>
      </c>
      <c r="J34" s="221">
        <v>1</v>
      </c>
      <c r="K34" s="1"/>
      <c r="L34" s="15"/>
    </row>
    <row r="35" spans="1:12" s="17" customFormat="1" ht="11.25">
      <c r="A35" s="275" t="s">
        <v>58</v>
      </c>
      <c r="B35" s="59">
        <f>SUM(C35,G35)</f>
        <v>3821</v>
      </c>
      <c r="C35" s="185">
        <f>SUM(D35:F35)</f>
        <v>1976</v>
      </c>
      <c r="D35" s="194">
        <v>1973</v>
      </c>
      <c r="E35" s="194">
        <v>2</v>
      </c>
      <c r="F35" s="221">
        <v>1</v>
      </c>
      <c r="G35" s="194">
        <f>SUM(H35:J35)</f>
        <v>1845</v>
      </c>
      <c r="H35" s="194">
        <v>1840</v>
      </c>
      <c r="I35" s="194">
        <v>3</v>
      </c>
      <c r="J35" s="221">
        <v>2</v>
      </c>
      <c r="K35" s="1"/>
      <c r="L35" s="15"/>
    </row>
    <row r="36" spans="1:12" s="17" customFormat="1" ht="11.25">
      <c r="A36" s="275" t="s">
        <v>60</v>
      </c>
      <c r="B36" s="59">
        <f>SUM(C36,G36)</f>
        <v>3855</v>
      </c>
      <c r="C36" s="185">
        <f>SUM(D36:F36)</f>
        <v>2041</v>
      </c>
      <c r="D36" s="194">
        <v>2030</v>
      </c>
      <c r="E36" s="194">
        <v>6</v>
      </c>
      <c r="F36" s="221">
        <v>5</v>
      </c>
      <c r="G36" s="194">
        <f>SUM(H36:J36)</f>
        <v>1814</v>
      </c>
      <c r="H36" s="194">
        <v>1807</v>
      </c>
      <c r="I36" s="194">
        <v>4</v>
      </c>
      <c r="J36" s="221">
        <v>3</v>
      </c>
      <c r="K36" s="1"/>
      <c r="L36" s="15"/>
    </row>
    <row r="37" spans="1:12" s="17" customFormat="1" ht="11.25">
      <c r="A37" s="275"/>
      <c r="B37" s="59"/>
      <c r="C37" s="185"/>
      <c r="D37" s="131"/>
      <c r="E37" s="131"/>
      <c r="F37" s="151"/>
      <c r="G37" s="131"/>
      <c r="H37" s="131"/>
      <c r="I37" s="131"/>
      <c r="J37" s="151"/>
      <c r="K37" s="1"/>
      <c r="L37" s="15"/>
    </row>
    <row r="38" spans="1:12" s="64" customFormat="1" ht="11.25">
      <c r="A38" s="274" t="s">
        <v>62</v>
      </c>
      <c r="B38" s="55">
        <f aca="true" t="shared" si="5" ref="B38:J38">SUM(B39:B43)</f>
        <v>19284</v>
      </c>
      <c r="C38" s="184">
        <f t="shared" si="5"/>
        <v>9985</v>
      </c>
      <c r="D38" s="188">
        <f t="shared" si="5"/>
        <v>9910</v>
      </c>
      <c r="E38" s="188">
        <f t="shared" si="5"/>
        <v>29</v>
      </c>
      <c r="F38" s="190">
        <f t="shared" si="5"/>
        <v>46</v>
      </c>
      <c r="G38" s="188">
        <f t="shared" si="5"/>
        <v>9299</v>
      </c>
      <c r="H38" s="188">
        <f t="shared" si="5"/>
        <v>9234</v>
      </c>
      <c r="I38" s="188">
        <f t="shared" si="5"/>
        <v>39</v>
      </c>
      <c r="J38" s="190">
        <f t="shared" si="5"/>
        <v>26</v>
      </c>
      <c r="K38" s="1"/>
      <c r="L38" s="15"/>
    </row>
    <row r="39" spans="1:12" s="17" customFormat="1" ht="11.25">
      <c r="A39" s="275" t="s">
        <v>64</v>
      </c>
      <c r="B39" s="59">
        <f>SUM(C39,G39)</f>
        <v>3669</v>
      </c>
      <c r="C39" s="185">
        <f>SUM(D39:F39)</f>
        <v>1887</v>
      </c>
      <c r="D39" s="194">
        <v>1878</v>
      </c>
      <c r="E39" s="194">
        <v>2</v>
      </c>
      <c r="F39" s="221">
        <v>7</v>
      </c>
      <c r="G39" s="194">
        <f>SUM(H39:J39)</f>
        <v>1782</v>
      </c>
      <c r="H39" s="194">
        <v>1769</v>
      </c>
      <c r="I39" s="194">
        <v>6</v>
      </c>
      <c r="J39" s="221">
        <v>7</v>
      </c>
      <c r="K39" s="1"/>
      <c r="L39" s="15"/>
    </row>
    <row r="40" spans="1:12" s="17" customFormat="1" ht="11.25">
      <c r="A40" s="275" t="s">
        <v>66</v>
      </c>
      <c r="B40" s="59">
        <f>SUM(C40,G40)</f>
        <v>3877</v>
      </c>
      <c r="C40" s="185">
        <f>SUM(D40:F40)</f>
        <v>2014</v>
      </c>
      <c r="D40" s="194">
        <v>2002</v>
      </c>
      <c r="E40" s="194">
        <v>8</v>
      </c>
      <c r="F40" s="221">
        <v>4</v>
      </c>
      <c r="G40" s="194">
        <f>SUM(H40:J40)</f>
        <v>1863</v>
      </c>
      <c r="H40" s="194">
        <v>1848</v>
      </c>
      <c r="I40" s="194">
        <v>10</v>
      </c>
      <c r="J40" s="221">
        <v>5</v>
      </c>
      <c r="K40" s="1"/>
      <c r="L40" s="15"/>
    </row>
    <row r="41" spans="1:12" s="17" customFormat="1" ht="11.25">
      <c r="A41" s="275" t="s">
        <v>68</v>
      </c>
      <c r="B41" s="59">
        <f>SUM(C41,G41)</f>
        <v>3847</v>
      </c>
      <c r="C41" s="185">
        <f>SUM(D41:F41)</f>
        <v>1983</v>
      </c>
      <c r="D41" s="194">
        <v>1971</v>
      </c>
      <c r="E41" s="194">
        <v>4</v>
      </c>
      <c r="F41" s="221">
        <v>8</v>
      </c>
      <c r="G41" s="194">
        <f>SUM(H41:J41)</f>
        <v>1864</v>
      </c>
      <c r="H41" s="194">
        <v>1854</v>
      </c>
      <c r="I41" s="194">
        <v>6</v>
      </c>
      <c r="J41" s="221">
        <v>4</v>
      </c>
      <c r="K41" s="1"/>
      <c r="L41" s="15"/>
    </row>
    <row r="42" spans="1:12" s="17" customFormat="1" ht="11.25">
      <c r="A42" s="275" t="s">
        <v>70</v>
      </c>
      <c r="B42" s="59">
        <f>SUM(C42,G42)</f>
        <v>3950</v>
      </c>
      <c r="C42" s="185">
        <f>SUM(D42:F42)</f>
        <v>2066</v>
      </c>
      <c r="D42" s="194">
        <v>2049</v>
      </c>
      <c r="E42" s="194">
        <v>6</v>
      </c>
      <c r="F42" s="221">
        <v>11</v>
      </c>
      <c r="G42" s="194">
        <f>SUM(H42:J42)</f>
        <v>1884</v>
      </c>
      <c r="H42" s="194">
        <v>1873</v>
      </c>
      <c r="I42" s="194">
        <v>7</v>
      </c>
      <c r="J42" s="221">
        <v>4</v>
      </c>
      <c r="K42" s="1"/>
      <c r="L42" s="15"/>
    </row>
    <row r="43" spans="1:12" s="17" customFormat="1" ht="11.25">
      <c r="A43" s="275" t="s">
        <v>72</v>
      </c>
      <c r="B43" s="59">
        <f>SUM(C43,G43)</f>
        <v>3941</v>
      </c>
      <c r="C43" s="185">
        <f>SUM(D43:F43)</f>
        <v>2035</v>
      </c>
      <c r="D43" s="194">
        <v>2010</v>
      </c>
      <c r="E43" s="194">
        <v>9</v>
      </c>
      <c r="F43" s="221">
        <v>16</v>
      </c>
      <c r="G43" s="194">
        <f>SUM(H43:J43)</f>
        <v>1906</v>
      </c>
      <c r="H43" s="194">
        <v>1890</v>
      </c>
      <c r="I43" s="194">
        <v>10</v>
      </c>
      <c r="J43" s="221">
        <v>6</v>
      </c>
      <c r="K43" s="1"/>
      <c r="L43" s="15"/>
    </row>
    <row r="44" spans="1:12" s="17" customFormat="1" ht="11.25">
      <c r="A44" s="275"/>
      <c r="B44" s="59"/>
      <c r="C44" s="185"/>
      <c r="D44" s="131"/>
      <c r="E44" s="131"/>
      <c r="F44" s="151"/>
      <c r="G44" s="131"/>
      <c r="H44" s="131"/>
      <c r="I44" s="131"/>
      <c r="J44" s="151"/>
      <c r="K44" s="1"/>
      <c r="L44" s="15"/>
    </row>
    <row r="45" spans="1:12" s="64" customFormat="1" ht="11.25">
      <c r="A45" s="274" t="s">
        <v>74</v>
      </c>
      <c r="B45" s="55">
        <f aca="true" t="shared" si="6" ref="B45:J45">SUM(B46:B50)</f>
        <v>20099</v>
      </c>
      <c r="C45" s="184">
        <f t="shared" si="6"/>
        <v>10478</v>
      </c>
      <c r="D45" s="188">
        <f t="shared" si="6"/>
        <v>10336</v>
      </c>
      <c r="E45" s="188">
        <f t="shared" si="6"/>
        <v>41</v>
      </c>
      <c r="F45" s="190">
        <f t="shared" si="6"/>
        <v>101</v>
      </c>
      <c r="G45" s="188">
        <f t="shared" si="6"/>
        <v>9621</v>
      </c>
      <c r="H45" s="188">
        <f t="shared" si="6"/>
        <v>9514</v>
      </c>
      <c r="I45" s="188">
        <f t="shared" si="6"/>
        <v>40</v>
      </c>
      <c r="J45" s="190">
        <f t="shared" si="6"/>
        <v>67</v>
      </c>
      <c r="K45" s="1"/>
      <c r="L45" s="15"/>
    </row>
    <row r="46" spans="1:12" s="17" customFormat="1" ht="11.25">
      <c r="A46" s="275" t="s">
        <v>76</v>
      </c>
      <c r="B46" s="59">
        <f>SUM(C46,G46)</f>
        <v>3928</v>
      </c>
      <c r="C46" s="185">
        <f>SUM(D46:F46)</f>
        <v>1986</v>
      </c>
      <c r="D46" s="194">
        <v>1960</v>
      </c>
      <c r="E46" s="194">
        <v>7</v>
      </c>
      <c r="F46" s="221">
        <v>19</v>
      </c>
      <c r="G46" s="194">
        <f>SUM(H46:J46)</f>
        <v>1942</v>
      </c>
      <c r="H46" s="194">
        <v>1923</v>
      </c>
      <c r="I46" s="194">
        <v>5</v>
      </c>
      <c r="J46" s="221">
        <v>14</v>
      </c>
      <c r="K46" s="1"/>
      <c r="L46" s="15"/>
    </row>
    <row r="47" spans="1:12" s="17" customFormat="1" ht="11.25">
      <c r="A47" s="275" t="s">
        <v>78</v>
      </c>
      <c r="B47" s="59">
        <f>SUM(C47,G47)</f>
        <v>3867</v>
      </c>
      <c r="C47" s="185">
        <f>SUM(D47:F47)</f>
        <v>2046</v>
      </c>
      <c r="D47" s="194">
        <v>2014</v>
      </c>
      <c r="E47" s="194">
        <v>11</v>
      </c>
      <c r="F47" s="221">
        <v>21</v>
      </c>
      <c r="G47" s="194">
        <f>SUM(H47:J47)</f>
        <v>1821</v>
      </c>
      <c r="H47" s="194">
        <v>1804</v>
      </c>
      <c r="I47" s="194">
        <v>3</v>
      </c>
      <c r="J47" s="221">
        <v>14</v>
      </c>
      <c r="K47" s="1"/>
      <c r="L47" s="15"/>
    </row>
    <row r="48" spans="1:12" s="17" customFormat="1" ht="11.25">
      <c r="A48" s="275" t="s">
        <v>80</v>
      </c>
      <c r="B48" s="59">
        <f>SUM(C48,G48)</f>
        <v>4092</v>
      </c>
      <c r="C48" s="185">
        <f>SUM(D48:F48)</f>
        <v>2136</v>
      </c>
      <c r="D48" s="194">
        <v>2113</v>
      </c>
      <c r="E48" s="194">
        <v>7</v>
      </c>
      <c r="F48" s="221">
        <v>16</v>
      </c>
      <c r="G48" s="194">
        <f>SUM(H48:J48)</f>
        <v>1956</v>
      </c>
      <c r="H48" s="194">
        <v>1934</v>
      </c>
      <c r="I48" s="194">
        <v>8</v>
      </c>
      <c r="J48" s="221">
        <v>14</v>
      </c>
      <c r="K48" s="1"/>
      <c r="L48" s="15"/>
    </row>
    <row r="49" spans="1:12" s="17" customFormat="1" ht="11.25">
      <c r="A49" s="275" t="s">
        <v>82</v>
      </c>
      <c r="B49" s="59">
        <f>SUM(C49,G49)</f>
        <v>4068</v>
      </c>
      <c r="C49" s="185">
        <f>SUM(D49:F49)</f>
        <v>2181</v>
      </c>
      <c r="D49" s="194">
        <v>2146</v>
      </c>
      <c r="E49" s="194">
        <v>7</v>
      </c>
      <c r="F49" s="221">
        <v>28</v>
      </c>
      <c r="G49" s="194">
        <f>SUM(H49:J49)</f>
        <v>1887</v>
      </c>
      <c r="H49" s="194">
        <v>1865</v>
      </c>
      <c r="I49" s="194">
        <v>10</v>
      </c>
      <c r="J49" s="221">
        <v>12</v>
      </c>
      <c r="K49" s="1"/>
      <c r="L49" s="15"/>
    </row>
    <row r="50" spans="1:12" s="17" customFormat="1" ht="11.25">
      <c r="A50" s="275" t="s">
        <v>84</v>
      </c>
      <c r="B50" s="59">
        <f>SUM(C50,G50)</f>
        <v>4144</v>
      </c>
      <c r="C50" s="185">
        <f>SUM(D50:F50)</f>
        <v>2129</v>
      </c>
      <c r="D50" s="194">
        <v>2103</v>
      </c>
      <c r="E50" s="194">
        <v>9</v>
      </c>
      <c r="F50" s="221">
        <v>17</v>
      </c>
      <c r="G50" s="194">
        <f>SUM(H50:J50)</f>
        <v>2015</v>
      </c>
      <c r="H50" s="194">
        <v>1988</v>
      </c>
      <c r="I50" s="194">
        <v>14</v>
      </c>
      <c r="J50" s="221">
        <v>13</v>
      </c>
      <c r="K50" s="1"/>
      <c r="L50" s="15"/>
    </row>
    <row r="51" spans="1:12" s="17" customFormat="1" ht="11.25">
      <c r="A51" s="275"/>
      <c r="B51" s="59"/>
      <c r="C51" s="185"/>
      <c r="D51" s="194"/>
      <c r="E51" s="131"/>
      <c r="F51" s="151"/>
      <c r="G51" s="131"/>
      <c r="H51" s="131"/>
      <c r="I51" s="131"/>
      <c r="J51" s="151"/>
      <c r="K51" s="1"/>
      <c r="L51" s="15"/>
    </row>
    <row r="52" spans="1:12" s="64" customFormat="1" ht="11.25">
      <c r="A52" s="274" t="s">
        <v>86</v>
      </c>
      <c r="B52" s="55">
        <f aca="true" t="shared" si="7" ref="B52:J52">SUM(B53:B57)</f>
        <v>18641</v>
      </c>
      <c r="C52" s="184">
        <f t="shared" si="7"/>
        <v>9674</v>
      </c>
      <c r="D52" s="188">
        <f t="shared" si="7"/>
        <v>9498</v>
      </c>
      <c r="E52" s="188">
        <f t="shared" si="7"/>
        <v>78</v>
      </c>
      <c r="F52" s="190">
        <f t="shared" si="7"/>
        <v>98</v>
      </c>
      <c r="G52" s="188">
        <f t="shared" si="7"/>
        <v>8967</v>
      </c>
      <c r="H52" s="188">
        <f t="shared" si="7"/>
        <v>8820</v>
      </c>
      <c r="I52" s="188">
        <f t="shared" si="7"/>
        <v>78</v>
      </c>
      <c r="J52" s="190">
        <f t="shared" si="7"/>
        <v>69</v>
      </c>
      <c r="K52" s="1"/>
      <c r="L52" s="15"/>
    </row>
    <row r="53" spans="1:12" s="17" customFormat="1" ht="11.25">
      <c r="A53" s="275" t="s">
        <v>88</v>
      </c>
      <c r="B53" s="59">
        <f>SUM(C53,G53)</f>
        <v>3745</v>
      </c>
      <c r="C53" s="185">
        <f>SUM(D53:F53)</f>
        <v>1929</v>
      </c>
      <c r="D53" s="194">
        <v>1895</v>
      </c>
      <c r="E53" s="194">
        <v>14</v>
      </c>
      <c r="F53" s="221">
        <v>20</v>
      </c>
      <c r="G53" s="194">
        <f>SUM(H53:J53)</f>
        <v>1816</v>
      </c>
      <c r="H53" s="194">
        <v>1793</v>
      </c>
      <c r="I53" s="194">
        <v>12</v>
      </c>
      <c r="J53" s="221">
        <v>11</v>
      </c>
      <c r="K53" s="1"/>
      <c r="L53" s="15"/>
    </row>
    <row r="54" spans="1:12" s="17" customFormat="1" ht="11.25">
      <c r="A54" s="275" t="s">
        <v>90</v>
      </c>
      <c r="B54" s="59">
        <f>SUM(C54,G54)</f>
        <v>3903</v>
      </c>
      <c r="C54" s="185">
        <f>SUM(D54:F54)</f>
        <v>1965</v>
      </c>
      <c r="D54" s="194">
        <v>1934</v>
      </c>
      <c r="E54" s="194">
        <v>11</v>
      </c>
      <c r="F54" s="221">
        <v>20</v>
      </c>
      <c r="G54" s="194">
        <f>SUM(H54:J54)</f>
        <v>1938</v>
      </c>
      <c r="H54" s="194">
        <v>1906</v>
      </c>
      <c r="I54" s="194">
        <v>16</v>
      </c>
      <c r="J54" s="221">
        <v>16</v>
      </c>
      <c r="K54" s="1"/>
      <c r="L54" s="15"/>
    </row>
    <row r="55" spans="1:12" s="17" customFormat="1" ht="11.25">
      <c r="A55" s="275" t="s">
        <v>92</v>
      </c>
      <c r="B55" s="59">
        <f>SUM(C55,G55)</f>
        <v>3842</v>
      </c>
      <c r="C55" s="185">
        <f>SUM(D55:F55)</f>
        <v>2010</v>
      </c>
      <c r="D55" s="194">
        <v>1969</v>
      </c>
      <c r="E55" s="194">
        <v>18</v>
      </c>
      <c r="F55" s="221">
        <v>23</v>
      </c>
      <c r="G55" s="194">
        <f>SUM(H55:J55)</f>
        <v>1832</v>
      </c>
      <c r="H55" s="194">
        <v>1798</v>
      </c>
      <c r="I55" s="194">
        <v>17</v>
      </c>
      <c r="J55" s="221">
        <v>17</v>
      </c>
      <c r="K55" s="1"/>
      <c r="L55" s="15"/>
    </row>
    <row r="56" spans="1:12" s="17" customFormat="1" ht="11.25">
      <c r="A56" s="275" t="s">
        <v>94</v>
      </c>
      <c r="B56" s="59">
        <f>SUM(C56,G56)</f>
        <v>3653</v>
      </c>
      <c r="C56" s="185">
        <f>SUM(D56:F56)</f>
        <v>1931</v>
      </c>
      <c r="D56" s="194">
        <v>1893</v>
      </c>
      <c r="E56" s="194">
        <v>19</v>
      </c>
      <c r="F56" s="221">
        <v>19</v>
      </c>
      <c r="G56" s="194">
        <f>SUM(H56:J56)</f>
        <v>1722</v>
      </c>
      <c r="H56" s="194">
        <v>1690</v>
      </c>
      <c r="I56" s="194">
        <v>17</v>
      </c>
      <c r="J56" s="221">
        <v>15</v>
      </c>
      <c r="K56" s="1"/>
      <c r="L56" s="15"/>
    </row>
    <row r="57" spans="1:12" s="17" customFormat="1" ht="11.25">
      <c r="A57" s="275" t="s">
        <v>96</v>
      </c>
      <c r="B57" s="59">
        <f>SUM(C57,G57)</f>
        <v>3498</v>
      </c>
      <c r="C57" s="185">
        <f>SUM(D57:F57)</f>
        <v>1839</v>
      </c>
      <c r="D57" s="194">
        <v>1807</v>
      </c>
      <c r="E57" s="194">
        <v>16</v>
      </c>
      <c r="F57" s="221">
        <v>16</v>
      </c>
      <c r="G57" s="194">
        <f>SUM(H57:J57)</f>
        <v>1659</v>
      </c>
      <c r="H57" s="194">
        <v>1633</v>
      </c>
      <c r="I57" s="194">
        <v>16</v>
      </c>
      <c r="J57" s="221">
        <v>10</v>
      </c>
      <c r="K57" s="1"/>
      <c r="L57" s="15"/>
    </row>
    <row r="58" spans="1:12" s="17" customFormat="1" ht="11.25">
      <c r="A58" s="276"/>
      <c r="B58" s="171"/>
      <c r="C58" s="217"/>
      <c r="D58" s="195"/>
      <c r="E58" s="195"/>
      <c r="F58" s="222"/>
      <c r="G58" s="195"/>
      <c r="H58" s="195"/>
      <c r="I58" s="195"/>
      <c r="J58" s="222"/>
      <c r="K58" s="1"/>
      <c r="L58" s="15"/>
    </row>
    <row r="59" spans="1:12" s="17" customFormat="1" ht="11.25">
      <c r="A59" s="275"/>
      <c r="B59" s="59"/>
      <c r="C59" s="185"/>
      <c r="D59" s="131"/>
      <c r="E59" s="131"/>
      <c r="F59" s="151"/>
      <c r="G59" s="131"/>
      <c r="H59" s="131"/>
      <c r="I59" s="131"/>
      <c r="J59" s="151"/>
      <c r="K59" s="1"/>
      <c r="L59" s="15"/>
    </row>
    <row r="60" spans="1:12" s="64" customFormat="1" ht="11.25">
      <c r="A60" s="274" t="s">
        <v>98</v>
      </c>
      <c r="B60" s="55">
        <f aca="true" t="shared" si="8" ref="B60:J60">SUM(B61:B65)</f>
        <v>15607</v>
      </c>
      <c r="C60" s="184">
        <f t="shared" si="8"/>
        <v>8179</v>
      </c>
      <c r="D60" s="188">
        <f t="shared" si="8"/>
        <v>7974</v>
      </c>
      <c r="E60" s="188">
        <f t="shared" si="8"/>
        <v>116</v>
      </c>
      <c r="F60" s="190">
        <f t="shared" si="8"/>
        <v>89</v>
      </c>
      <c r="G60" s="188">
        <f t="shared" si="8"/>
        <v>7428</v>
      </c>
      <c r="H60" s="188">
        <f t="shared" si="8"/>
        <v>7301</v>
      </c>
      <c r="I60" s="188">
        <f t="shared" si="8"/>
        <v>89</v>
      </c>
      <c r="J60" s="190">
        <f t="shared" si="8"/>
        <v>38</v>
      </c>
      <c r="K60" s="1"/>
      <c r="L60" s="15"/>
    </row>
    <row r="61" spans="1:12" s="17" customFormat="1" ht="11.25">
      <c r="A61" s="275" t="s">
        <v>100</v>
      </c>
      <c r="B61" s="59">
        <f>SUM(C61,G61)</f>
        <v>3332</v>
      </c>
      <c r="C61" s="185">
        <f>SUM(D61:F61)</f>
        <v>1709</v>
      </c>
      <c r="D61" s="194">
        <v>1668</v>
      </c>
      <c r="E61" s="194">
        <v>22</v>
      </c>
      <c r="F61" s="221">
        <v>19</v>
      </c>
      <c r="G61" s="194">
        <f>SUM(H61:J61)</f>
        <v>1623</v>
      </c>
      <c r="H61" s="194">
        <v>1601</v>
      </c>
      <c r="I61" s="194">
        <v>18</v>
      </c>
      <c r="J61" s="221">
        <v>4</v>
      </c>
      <c r="K61" s="1"/>
      <c r="L61" s="15"/>
    </row>
    <row r="62" spans="1:12" s="17" customFormat="1" ht="11.25">
      <c r="A62" s="275" t="s">
        <v>102</v>
      </c>
      <c r="B62" s="59">
        <f>SUM(C62,G62)</f>
        <v>3188</v>
      </c>
      <c r="C62" s="185">
        <f>SUM(D62:F62)</f>
        <v>1679</v>
      </c>
      <c r="D62" s="194">
        <v>1628</v>
      </c>
      <c r="E62" s="194">
        <v>25</v>
      </c>
      <c r="F62" s="221">
        <v>26</v>
      </c>
      <c r="G62" s="194">
        <f>SUM(H62:J62)</f>
        <v>1509</v>
      </c>
      <c r="H62" s="194">
        <v>1483</v>
      </c>
      <c r="I62" s="194">
        <v>19</v>
      </c>
      <c r="J62" s="221">
        <v>7</v>
      </c>
      <c r="K62" s="1"/>
      <c r="L62" s="15"/>
    </row>
    <row r="63" spans="1:12" s="17" customFormat="1" ht="11.25">
      <c r="A63" s="275" t="s">
        <v>104</v>
      </c>
      <c r="B63" s="59">
        <f>SUM(C63,G63)</f>
        <v>3097</v>
      </c>
      <c r="C63" s="185">
        <f>SUM(D63:F63)</f>
        <v>1685</v>
      </c>
      <c r="D63" s="194">
        <v>1638</v>
      </c>
      <c r="E63" s="194">
        <v>28</v>
      </c>
      <c r="F63" s="221">
        <v>19</v>
      </c>
      <c r="G63" s="194">
        <f>SUM(H63:J63)</f>
        <v>1412</v>
      </c>
      <c r="H63" s="194">
        <v>1381</v>
      </c>
      <c r="I63" s="194">
        <v>18</v>
      </c>
      <c r="J63" s="221">
        <v>13</v>
      </c>
      <c r="K63" s="1"/>
      <c r="L63" s="15"/>
    </row>
    <row r="64" spans="1:12" s="17" customFormat="1" ht="11.25">
      <c r="A64" s="275" t="s">
        <v>106</v>
      </c>
      <c r="B64" s="59">
        <f>SUM(C64,G64)</f>
        <v>2969</v>
      </c>
      <c r="C64" s="185">
        <f>SUM(D64:F64)</f>
        <v>1537</v>
      </c>
      <c r="D64" s="194">
        <v>1502</v>
      </c>
      <c r="E64" s="194">
        <v>21</v>
      </c>
      <c r="F64" s="221">
        <v>14</v>
      </c>
      <c r="G64" s="194">
        <f>SUM(H64:J64)</f>
        <v>1432</v>
      </c>
      <c r="H64" s="194">
        <v>1406</v>
      </c>
      <c r="I64" s="194">
        <v>19</v>
      </c>
      <c r="J64" s="221">
        <v>7</v>
      </c>
      <c r="K64" s="1"/>
      <c r="L64" s="15"/>
    </row>
    <row r="65" spans="1:12" s="17" customFormat="1" ht="11.25">
      <c r="A65" s="275" t="s">
        <v>108</v>
      </c>
      <c r="B65" s="59">
        <f>SUM(C65,G65)</f>
        <v>3021</v>
      </c>
      <c r="C65" s="185">
        <f>SUM(D65:F65)</f>
        <v>1569</v>
      </c>
      <c r="D65" s="194">
        <v>1538</v>
      </c>
      <c r="E65" s="194">
        <v>20</v>
      </c>
      <c r="F65" s="221">
        <v>11</v>
      </c>
      <c r="G65" s="194">
        <f>SUM(H65:J65)</f>
        <v>1452</v>
      </c>
      <c r="H65" s="194">
        <v>1430</v>
      </c>
      <c r="I65" s="194">
        <v>15</v>
      </c>
      <c r="J65" s="221">
        <v>7</v>
      </c>
      <c r="K65" s="1"/>
      <c r="L65" s="15"/>
    </row>
    <row r="66" spans="1:12" s="17" customFormat="1" ht="11.25">
      <c r="A66" s="275"/>
      <c r="B66" s="59"/>
      <c r="C66" s="185"/>
      <c r="D66" s="131"/>
      <c r="E66" s="131"/>
      <c r="F66" s="151"/>
      <c r="G66" s="131"/>
      <c r="H66" s="131"/>
      <c r="I66" s="131"/>
      <c r="J66" s="151"/>
      <c r="K66" s="1"/>
      <c r="L66" s="15"/>
    </row>
    <row r="67" spans="1:12" s="64" customFormat="1" ht="11.25">
      <c r="A67" s="274" t="s">
        <v>110</v>
      </c>
      <c r="B67" s="55">
        <f aca="true" t="shared" si="9" ref="B67:J67">SUM(B68:B72)</f>
        <v>13244</v>
      </c>
      <c r="C67" s="184">
        <f t="shared" si="9"/>
        <v>7013</v>
      </c>
      <c r="D67" s="188">
        <f t="shared" si="9"/>
        <v>6835</v>
      </c>
      <c r="E67" s="188">
        <f t="shared" si="9"/>
        <v>118</v>
      </c>
      <c r="F67" s="190">
        <f t="shared" si="9"/>
        <v>60</v>
      </c>
      <c r="G67" s="188">
        <f t="shared" si="9"/>
        <v>6231</v>
      </c>
      <c r="H67" s="188">
        <f t="shared" si="9"/>
        <v>6046</v>
      </c>
      <c r="I67" s="188">
        <f t="shared" si="9"/>
        <v>146</v>
      </c>
      <c r="J67" s="190">
        <f t="shared" si="9"/>
        <v>39</v>
      </c>
      <c r="K67" s="1"/>
      <c r="L67" s="15"/>
    </row>
    <row r="68" spans="1:12" s="17" customFormat="1" ht="11.25">
      <c r="A68" s="275" t="s">
        <v>112</v>
      </c>
      <c r="B68" s="59">
        <f>SUM(C68,G68)</f>
        <v>2986</v>
      </c>
      <c r="C68" s="185">
        <f>SUM(D68:F68)</f>
        <v>1590</v>
      </c>
      <c r="D68" s="194">
        <v>1558</v>
      </c>
      <c r="E68" s="194">
        <v>26</v>
      </c>
      <c r="F68" s="221">
        <v>6</v>
      </c>
      <c r="G68" s="194">
        <f>SUM(H68:J68)</f>
        <v>1396</v>
      </c>
      <c r="H68" s="194">
        <v>1352</v>
      </c>
      <c r="I68" s="194">
        <v>37</v>
      </c>
      <c r="J68" s="221">
        <v>7</v>
      </c>
      <c r="K68" s="1"/>
      <c r="L68" s="15"/>
    </row>
    <row r="69" spans="1:12" s="17" customFormat="1" ht="11.25">
      <c r="A69" s="275" t="s">
        <v>114</v>
      </c>
      <c r="B69" s="59">
        <f>SUM(C69,G69)</f>
        <v>2784</v>
      </c>
      <c r="C69" s="185">
        <f>SUM(D69:F69)</f>
        <v>1504</v>
      </c>
      <c r="D69" s="194">
        <v>1466</v>
      </c>
      <c r="E69" s="194">
        <v>25</v>
      </c>
      <c r="F69" s="221">
        <v>13</v>
      </c>
      <c r="G69" s="194">
        <f>SUM(H69:J69)</f>
        <v>1280</v>
      </c>
      <c r="H69" s="194">
        <v>1238</v>
      </c>
      <c r="I69" s="194">
        <v>33</v>
      </c>
      <c r="J69" s="221">
        <v>9</v>
      </c>
      <c r="K69" s="1"/>
      <c r="L69" s="15"/>
    </row>
    <row r="70" spans="1:12" s="17" customFormat="1" ht="11.25">
      <c r="A70" s="275" t="s">
        <v>116</v>
      </c>
      <c r="B70" s="59">
        <f>SUM(C70,G70)</f>
        <v>2714</v>
      </c>
      <c r="C70" s="185">
        <f>SUM(D70:F70)</f>
        <v>1433</v>
      </c>
      <c r="D70" s="194">
        <v>1392</v>
      </c>
      <c r="E70" s="194">
        <v>29</v>
      </c>
      <c r="F70" s="221">
        <v>12</v>
      </c>
      <c r="G70" s="194">
        <f>SUM(H70:J70)</f>
        <v>1281</v>
      </c>
      <c r="H70" s="194">
        <v>1250</v>
      </c>
      <c r="I70" s="194">
        <v>23</v>
      </c>
      <c r="J70" s="221">
        <v>8</v>
      </c>
      <c r="K70" s="1"/>
      <c r="L70" s="15"/>
    </row>
    <row r="71" spans="1:12" s="17" customFormat="1" ht="11.25">
      <c r="A71" s="275" t="s">
        <v>118</v>
      </c>
      <c r="B71" s="59">
        <f>SUM(C71,G71)</f>
        <v>2322</v>
      </c>
      <c r="C71" s="185">
        <f>SUM(D71:F71)</f>
        <v>1226</v>
      </c>
      <c r="D71" s="194">
        <v>1190</v>
      </c>
      <c r="E71" s="194">
        <v>20</v>
      </c>
      <c r="F71" s="221">
        <v>16</v>
      </c>
      <c r="G71" s="194">
        <f>SUM(H71:J71)</f>
        <v>1096</v>
      </c>
      <c r="H71" s="194">
        <v>1053</v>
      </c>
      <c r="I71" s="194">
        <v>35</v>
      </c>
      <c r="J71" s="221">
        <v>8</v>
      </c>
      <c r="K71" s="1"/>
      <c r="L71" s="15"/>
    </row>
    <row r="72" spans="1:12" s="17" customFormat="1" ht="11.25">
      <c r="A72" s="275" t="s">
        <v>120</v>
      </c>
      <c r="B72" s="59">
        <f>SUM(C72,G72)</f>
        <v>2438</v>
      </c>
      <c r="C72" s="185">
        <f>SUM(D72:F72)</f>
        <v>1260</v>
      </c>
      <c r="D72" s="194">
        <v>1229</v>
      </c>
      <c r="E72" s="194">
        <v>18</v>
      </c>
      <c r="F72" s="221">
        <v>13</v>
      </c>
      <c r="G72" s="194">
        <f>SUM(H72:J72)</f>
        <v>1178</v>
      </c>
      <c r="H72" s="194">
        <v>1153</v>
      </c>
      <c r="I72" s="194">
        <v>18</v>
      </c>
      <c r="J72" s="221">
        <v>7</v>
      </c>
      <c r="K72" s="1"/>
      <c r="L72" s="15"/>
    </row>
    <row r="73" spans="1:12" s="17" customFormat="1" ht="11.25">
      <c r="A73" s="275"/>
      <c r="B73" s="59"/>
      <c r="C73" s="185"/>
      <c r="D73" s="131"/>
      <c r="E73" s="131"/>
      <c r="F73" s="151"/>
      <c r="G73" s="131"/>
      <c r="H73" s="131"/>
      <c r="I73" s="131"/>
      <c r="J73" s="151"/>
      <c r="K73" s="1"/>
      <c r="L73" s="15"/>
    </row>
    <row r="74" spans="1:12" s="64" customFormat="1" ht="11.25">
      <c r="A74" s="274" t="s">
        <v>122</v>
      </c>
      <c r="B74" s="55">
        <f aca="true" t="shared" si="10" ref="B74:J74">SUM(B75:B79)</f>
        <v>9900</v>
      </c>
      <c r="C74" s="184">
        <f t="shared" si="10"/>
        <v>5268</v>
      </c>
      <c r="D74" s="188">
        <f t="shared" si="10"/>
        <v>5077</v>
      </c>
      <c r="E74" s="188">
        <f t="shared" si="10"/>
        <v>137</v>
      </c>
      <c r="F74" s="190">
        <f t="shared" si="10"/>
        <v>54</v>
      </c>
      <c r="G74" s="188">
        <f t="shared" si="10"/>
        <v>4632</v>
      </c>
      <c r="H74" s="188">
        <f t="shared" si="10"/>
        <v>4486</v>
      </c>
      <c r="I74" s="188">
        <f t="shared" si="10"/>
        <v>125</v>
      </c>
      <c r="J74" s="190">
        <f t="shared" si="10"/>
        <v>21</v>
      </c>
      <c r="K74" s="1"/>
      <c r="L74" s="15"/>
    </row>
    <row r="75" spans="1:12" s="17" customFormat="1" ht="11.25">
      <c r="A75" s="275" t="s">
        <v>124</v>
      </c>
      <c r="B75" s="59">
        <f>SUM(C75,G75)</f>
        <v>2012</v>
      </c>
      <c r="C75" s="185">
        <f>SUM(D75:F75)</f>
        <v>1067</v>
      </c>
      <c r="D75" s="194">
        <v>1022</v>
      </c>
      <c r="E75" s="194">
        <v>28</v>
      </c>
      <c r="F75" s="221">
        <v>17</v>
      </c>
      <c r="G75" s="194">
        <f>SUM(H75:J75)</f>
        <v>945</v>
      </c>
      <c r="H75" s="194">
        <v>920</v>
      </c>
      <c r="I75" s="194">
        <v>23</v>
      </c>
      <c r="J75" s="221">
        <v>2</v>
      </c>
      <c r="K75" s="1"/>
      <c r="L75" s="15"/>
    </row>
    <row r="76" spans="1:12" s="17" customFormat="1" ht="11.25">
      <c r="A76" s="275" t="s">
        <v>126</v>
      </c>
      <c r="B76" s="59">
        <f>SUM(C76,G76)</f>
        <v>2075</v>
      </c>
      <c r="C76" s="185">
        <f>SUM(D76:F76)</f>
        <v>1116</v>
      </c>
      <c r="D76" s="194">
        <v>1074</v>
      </c>
      <c r="E76" s="194">
        <v>34</v>
      </c>
      <c r="F76" s="221">
        <v>8</v>
      </c>
      <c r="G76" s="194">
        <f>SUM(H76:J76)</f>
        <v>959</v>
      </c>
      <c r="H76" s="194">
        <v>930</v>
      </c>
      <c r="I76" s="194">
        <v>24</v>
      </c>
      <c r="J76" s="221">
        <v>5</v>
      </c>
      <c r="K76" s="1"/>
      <c r="L76" s="15"/>
    </row>
    <row r="77" spans="1:12" s="17" customFormat="1" ht="11.25">
      <c r="A77" s="275" t="s">
        <v>128</v>
      </c>
      <c r="B77" s="59">
        <f>SUM(C77,G77)</f>
        <v>2082</v>
      </c>
      <c r="C77" s="185">
        <f>SUM(D77:F77)</f>
        <v>1109</v>
      </c>
      <c r="D77" s="194">
        <v>1069</v>
      </c>
      <c r="E77" s="194">
        <v>28</v>
      </c>
      <c r="F77" s="221">
        <v>12</v>
      </c>
      <c r="G77" s="194">
        <f>SUM(H77:J77)</f>
        <v>973</v>
      </c>
      <c r="H77" s="194">
        <v>937</v>
      </c>
      <c r="I77" s="194">
        <v>30</v>
      </c>
      <c r="J77" s="221">
        <v>6</v>
      </c>
      <c r="K77" s="1"/>
      <c r="L77" s="15"/>
    </row>
    <row r="78" spans="1:12" s="18" customFormat="1" ht="11.25">
      <c r="A78" s="275" t="s">
        <v>130</v>
      </c>
      <c r="B78" s="59">
        <f>SUM(C78,G78)</f>
        <v>1956</v>
      </c>
      <c r="C78" s="185">
        <f>SUM(D78:F78)</f>
        <v>1028</v>
      </c>
      <c r="D78" s="194">
        <v>997</v>
      </c>
      <c r="E78" s="194">
        <v>21</v>
      </c>
      <c r="F78" s="221">
        <v>10</v>
      </c>
      <c r="G78" s="194">
        <f>SUM(H78:J78)</f>
        <v>928</v>
      </c>
      <c r="H78" s="194">
        <v>897</v>
      </c>
      <c r="I78" s="194">
        <v>28</v>
      </c>
      <c r="J78" s="221">
        <v>3</v>
      </c>
      <c r="K78" s="1"/>
      <c r="L78" s="15"/>
    </row>
    <row r="79" spans="1:12" s="18" customFormat="1" ht="11.25">
      <c r="A79" s="275" t="s">
        <v>132</v>
      </c>
      <c r="B79" s="59">
        <f>SUM(C79,G79)</f>
        <v>1775</v>
      </c>
      <c r="C79" s="185">
        <f>SUM(D79:F79)</f>
        <v>948</v>
      </c>
      <c r="D79" s="194">
        <v>915</v>
      </c>
      <c r="E79" s="194">
        <v>26</v>
      </c>
      <c r="F79" s="221">
        <v>7</v>
      </c>
      <c r="G79" s="194">
        <f>SUM(H79:J79)</f>
        <v>827</v>
      </c>
      <c r="H79" s="194">
        <v>802</v>
      </c>
      <c r="I79" s="194">
        <v>20</v>
      </c>
      <c r="J79" s="221">
        <v>5</v>
      </c>
      <c r="K79" s="1"/>
      <c r="L79" s="15"/>
    </row>
    <row r="80" spans="1:12" s="17" customFormat="1" ht="11.25">
      <c r="A80" s="275"/>
      <c r="B80" s="59"/>
      <c r="C80" s="185"/>
      <c r="D80" s="131"/>
      <c r="E80" s="131"/>
      <c r="F80" s="151"/>
      <c r="G80" s="131"/>
      <c r="H80" s="131"/>
      <c r="I80" s="131"/>
      <c r="J80" s="151"/>
      <c r="K80" s="1"/>
      <c r="L80" s="15"/>
    </row>
    <row r="81" spans="1:12" s="64" customFormat="1" ht="11.25">
      <c r="A81" s="274" t="s">
        <v>134</v>
      </c>
      <c r="B81" s="55">
        <f aca="true" t="shared" si="11" ref="B81:J81">SUM(B82:B86)</f>
        <v>8464</v>
      </c>
      <c r="C81" s="184">
        <f t="shared" si="11"/>
        <v>4571</v>
      </c>
      <c r="D81" s="188">
        <f t="shared" si="11"/>
        <v>4412</v>
      </c>
      <c r="E81" s="188">
        <f t="shared" si="11"/>
        <v>125</v>
      </c>
      <c r="F81" s="190">
        <f t="shared" si="11"/>
        <v>34</v>
      </c>
      <c r="G81" s="188">
        <f t="shared" si="11"/>
        <v>3893</v>
      </c>
      <c r="H81" s="188">
        <f t="shared" si="11"/>
        <v>3768</v>
      </c>
      <c r="I81" s="188">
        <f t="shared" si="11"/>
        <v>103</v>
      </c>
      <c r="J81" s="190">
        <f t="shared" si="11"/>
        <v>22</v>
      </c>
      <c r="K81" s="1"/>
      <c r="L81" s="15"/>
    </row>
    <row r="82" spans="1:12" s="17" customFormat="1" ht="11.25">
      <c r="A82" s="275" t="s">
        <v>136</v>
      </c>
      <c r="B82" s="59">
        <f>SUM(C82,G82)</f>
        <v>1921</v>
      </c>
      <c r="C82" s="185">
        <f>SUM(D82:F82)</f>
        <v>1032</v>
      </c>
      <c r="D82" s="194">
        <v>1000</v>
      </c>
      <c r="E82" s="194">
        <v>26</v>
      </c>
      <c r="F82" s="221">
        <v>6</v>
      </c>
      <c r="G82" s="194">
        <f>SUM(H82:J82)</f>
        <v>889</v>
      </c>
      <c r="H82" s="194">
        <v>861</v>
      </c>
      <c r="I82" s="194">
        <v>22</v>
      </c>
      <c r="J82" s="221">
        <v>6</v>
      </c>
      <c r="K82" s="1"/>
      <c r="L82" s="15"/>
    </row>
    <row r="83" spans="1:12" s="17" customFormat="1" ht="11.25">
      <c r="A83" s="275" t="s">
        <v>138</v>
      </c>
      <c r="B83" s="59">
        <f>SUM(C83,G83)</f>
        <v>1688</v>
      </c>
      <c r="C83" s="185">
        <f>SUM(D83:F83)</f>
        <v>899</v>
      </c>
      <c r="D83" s="194">
        <v>868</v>
      </c>
      <c r="E83" s="194">
        <v>24</v>
      </c>
      <c r="F83" s="221">
        <v>7</v>
      </c>
      <c r="G83" s="194">
        <f>SUM(H83:J83)</f>
        <v>789</v>
      </c>
      <c r="H83" s="194">
        <v>764</v>
      </c>
      <c r="I83" s="194">
        <v>17</v>
      </c>
      <c r="J83" s="221">
        <v>8</v>
      </c>
      <c r="K83" s="1"/>
      <c r="L83" s="15"/>
    </row>
    <row r="84" spans="1:12" s="17" customFormat="1" ht="11.25">
      <c r="A84" s="275" t="s">
        <v>140</v>
      </c>
      <c r="B84" s="59">
        <f>SUM(C84,G84)</f>
        <v>1712</v>
      </c>
      <c r="C84" s="185">
        <f>SUM(D84:F84)</f>
        <v>930</v>
      </c>
      <c r="D84" s="194">
        <v>899</v>
      </c>
      <c r="E84" s="194">
        <v>23</v>
      </c>
      <c r="F84" s="221">
        <v>8</v>
      </c>
      <c r="G84" s="194">
        <f>SUM(H84:J84)</f>
        <v>782</v>
      </c>
      <c r="H84" s="194">
        <v>750</v>
      </c>
      <c r="I84" s="194">
        <v>28</v>
      </c>
      <c r="J84" s="221">
        <v>4</v>
      </c>
      <c r="K84" s="1"/>
      <c r="L84" s="15"/>
    </row>
    <row r="85" spans="1:12" s="17" customFormat="1" ht="11.25">
      <c r="A85" s="275" t="s">
        <v>142</v>
      </c>
      <c r="B85" s="59">
        <f>SUM(C85,G85)</f>
        <v>1600</v>
      </c>
      <c r="C85" s="185">
        <f>SUM(D85:F85)</f>
        <v>885</v>
      </c>
      <c r="D85" s="194">
        <v>855</v>
      </c>
      <c r="E85" s="194">
        <v>24</v>
      </c>
      <c r="F85" s="221">
        <v>6</v>
      </c>
      <c r="G85" s="194">
        <f>SUM(H85:J85)</f>
        <v>715</v>
      </c>
      <c r="H85" s="194">
        <v>694</v>
      </c>
      <c r="I85" s="194">
        <v>20</v>
      </c>
      <c r="J85" s="221">
        <v>1</v>
      </c>
      <c r="K85" s="1"/>
      <c r="L85" s="15"/>
    </row>
    <row r="86" spans="1:12" s="17" customFormat="1" ht="11.25">
      <c r="A86" s="275" t="s">
        <v>144</v>
      </c>
      <c r="B86" s="59">
        <f>SUM(C86,G86)</f>
        <v>1543</v>
      </c>
      <c r="C86" s="185">
        <f>SUM(D86:F86)</f>
        <v>825</v>
      </c>
      <c r="D86" s="194">
        <v>790</v>
      </c>
      <c r="E86" s="194">
        <v>28</v>
      </c>
      <c r="F86" s="221">
        <v>7</v>
      </c>
      <c r="G86" s="194">
        <f>SUM(H86:J86)</f>
        <v>718</v>
      </c>
      <c r="H86" s="194">
        <v>699</v>
      </c>
      <c r="I86" s="194">
        <v>16</v>
      </c>
      <c r="J86" s="221">
        <v>3</v>
      </c>
      <c r="K86" s="1"/>
      <c r="L86" s="15"/>
    </row>
    <row r="87" spans="1:12" s="17" customFormat="1" ht="11.25">
      <c r="A87" s="275"/>
      <c r="B87" s="59"/>
      <c r="C87" s="185"/>
      <c r="D87" s="131"/>
      <c r="E87" s="131"/>
      <c r="F87" s="151"/>
      <c r="G87" s="131"/>
      <c r="H87" s="131"/>
      <c r="I87" s="131"/>
      <c r="J87" s="151"/>
      <c r="K87" s="1"/>
      <c r="L87" s="15"/>
    </row>
    <row r="88" spans="1:12" s="64" customFormat="1" ht="11.25">
      <c r="A88" s="274" t="s">
        <v>146</v>
      </c>
      <c r="B88" s="55">
        <f aca="true" t="shared" si="12" ref="B88:J88">SUM(B89:B93)</f>
        <v>6553</v>
      </c>
      <c r="C88" s="184">
        <f t="shared" si="12"/>
        <v>3479</v>
      </c>
      <c r="D88" s="188">
        <f t="shared" si="12"/>
        <v>3335</v>
      </c>
      <c r="E88" s="188">
        <f t="shared" si="12"/>
        <v>123</v>
      </c>
      <c r="F88" s="190">
        <f t="shared" si="12"/>
        <v>21</v>
      </c>
      <c r="G88" s="188">
        <f t="shared" si="12"/>
        <v>3074</v>
      </c>
      <c r="H88" s="188">
        <f t="shared" si="12"/>
        <v>2987</v>
      </c>
      <c r="I88" s="188">
        <f t="shared" si="12"/>
        <v>71</v>
      </c>
      <c r="J88" s="190">
        <f t="shared" si="12"/>
        <v>16</v>
      </c>
      <c r="K88" s="1"/>
      <c r="L88" s="15"/>
    </row>
    <row r="89" spans="1:12" s="17" customFormat="1" ht="11.25">
      <c r="A89" s="275" t="s">
        <v>148</v>
      </c>
      <c r="B89" s="59">
        <f>SUM(C89,G89)</f>
        <v>1448</v>
      </c>
      <c r="C89" s="185">
        <f>SUM(D89:F89)</f>
        <v>772</v>
      </c>
      <c r="D89" s="194">
        <v>743</v>
      </c>
      <c r="E89" s="194">
        <v>26</v>
      </c>
      <c r="F89" s="221">
        <v>3</v>
      </c>
      <c r="G89" s="194">
        <f>SUM(H89:J89)</f>
        <v>676</v>
      </c>
      <c r="H89" s="194">
        <v>654</v>
      </c>
      <c r="I89" s="194">
        <v>18</v>
      </c>
      <c r="J89" s="221">
        <v>4</v>
      </c>
      <c r="K89" s="1"/>
      <c r="L89" s="15"/>
    </row>
    <row r="90" spans="1:12" s="17" customFormat="1" ht="11.25">
      <c r="A90" s="275" t="s">
        <v>150</v>
      </c>
      <c r="B90" s="59">
        <f>SUM(C90,G90)</f>
        <v>1383</v>
      </c>
      <c r="C90" s="185">
        <f>SUM(D90:F90)</f>
        <v>751</v>
      </c>
      <c r="D90" s="194">
        <v>722</v>
      </c>
      <c r="E90" s="194">
        <v>25</v>
      </c>
      <c r="F90" s="221">
        <v>4</v>
      </c>
      <c r="G90" s="194">
        <f>SUM(H90:J90)</f>
        <v>632</v>
      </c>
      <c r="H90" s="194">
        <v>610</v>
      </c>
      <c r="I90" s="194">
        <v>17</v>
      </c>
      <c r="J90" s="221">
        <v>5</v>
      </c>
      <c r="K90" s="1"/>
      <c r="L90" s="15"/>
    </row>
    <row r="91" spans="1:12" s="17" customFormat="1" ht="11.25">
      <c r="A91" s="275" t="s">
        <v>152</v>
      </c>
      <c r="B91" s="59">
        <f>SUM(C91,G91)</f>
        <v>1243</v>
      </c>
      <c r="C91" s="185">
        <f>SUM(D91:F91)</f>
        <v>631</v>
      </c>
      <c r="D91" s="194">
        <v>600</v>
      </c>
      <c r="E91" s="194">
        <v>26</v>
      </c>
      <c r="F91" s="221">
        <v>5</v>
      </c>
      <c r="G91" s="194">
        <f>SUM(H91:J91)</f>
        <v>612</v>
      </c>
      <c r="H91" s="194">
        <v>600</v>
      </c>
      <c r="I91" s="194">
        <v>10</v>
      </c>
      <c r="J91" s="221">
        <v>2</v>
      </c>
      <c r="K91" s="1"/>
      <c r="L91" s="15"/>
    </row>
    <row r="92" spans="1:12" s="17" customFormat="1" ht="11.25">
      <c r="A92" s="275" t="s">
        <v>154</v>
      </c>
      <c r="B92" s="59">
        <f>SUM(C92,G92)</f>
        <v>1224</v>
      </c>
      <c r="C92" s="185">
        <f>SUM(D92:F92)</f>
        <v>635</v>
      </c>
      <c r="D92" s="194">
        <v>608</v>
      </c>
      <c r="E92" s="194">
        <v>24</v>
      </c>
      <c r="F92" s="221">
        <v>3</v>
      </c>
      <c r="G92" s="194">
        <f>SUM(H92:J92)</f>
        <v>589</v>
      </c>
      <c r="H92" s="194">
        <v>571</v>
      </c>
      <c r="I92" s="194">
        <v>16</v>
      </c>
      <c r="J92" s="221">
        <v>2</v>
      </c>
      <c r="K92" s="1"/>
      <c r="L92" s="15"/>
    </row>
    <row r="93" spans="1:12" s="17" customFormat="1" ht="11.25">
      <c r="A93" s="275" t="s">
        <v>156</v>
      </c>
      <c r="B93" s="59">
        <f>SUM(C93,G93)</f>
        <v>1255</v>
      </c>
      <c r="C93" s="185">
        <f>SUM(D93:F93)</f>
        <v>690</v>
      </c>
      <c r="D93" s="194">
        <v>662</v>
      </c>
      <c r="E93" s="194">
        <v>22</v>
      </c>
      <c r="F93" s="221">
        <v>6</v>
      </c>
      <c r="G93" s="194">
        <f>SUM(H93:J93)</f>
        <v>565</v>
      </c>
      <c r="H93" s="194">
        <v>552</v>
      </c>
      <c r="I93" s="194">
        <v>10</v>
      </c>
      <c r="J93" s="221">
        <v>3</v>
      </c>
      <c r="K93" s="1"/>
      <c r="L93" s="15"/>
    </row>
    <row r="94" spans="1:12" s="17" customFormat="1" ht="11.25">
      <c r="A94" s="275"/>
      <c r="B94" s="59"/>
      <c r="C94" s="185"/>
      <c r="D94" s="131"/>
      <c r="E94" s="131"/>
      <c r="F94" s="151"/>
      <c r="G94" s="131"/>
      <c r="H94" s="131"/>
      <c r="I94" s="131"/>
      <c r="J94" s="151"/>
      <c r="K94" s="1"/>
      <c r="L94" s="15"/>
    </row>
    <row r="95" spans="1:12" s="64" customFormat="1" ht="11.25">
      <c r="A95" s="274" t="s">
        <v>158</v>
      </c>
      <c r="B95" s="55">
        <f aca="true" t="shared" si="13" ref="B95:J95">SUM(B96:B100)</f>
        <v>5106</v>
      </c>
      <c r="C95" s="184">
        <f t="shared" si="13"/>
        <v>2657</v>
      </c>
      <c r="D95" s="188">
        <f t="shared" si="13"/>
        <v>2531</v>
      </c>
      <c r="E95" s="188">
        <f t="shared" si="13"/>
        <v>96</v>
      </c>
      <c r="F95" s="190">
        <f t="shared" si="13"/>
        <v>30</v>
      </c>
      <c r="G95" s="188">
        <f t="shared" si="13"/>
        <v>2449</v>
      </c>
      <c r="H95" s="188">
        <f t="shared" si="13"/>
        <v>2364</v>
      </c>
      <c r="I95" s="188">
        <f t="shared" si="13"/>
        <v>72</v>
      </c>
      <c r="J95" s="190">
        <f t="shared" si="13"/>
        <v>13</v>
      </c>
      <c r="K95" s="1"/>
      <c r="L95" s="15"/>
    </row>
    <row r="96" spans="1:12" s="17" customFormat="1" ht="11.25">
      <c r="A96" s="275" t="s">
        <v>160</v>
      </c>
      <c r="B96" s="59">
        <f>SUM(C96,G96)</f>
        <v>1068</v>
      </c>
      <c r="C96" s="185">
        <f>SUM(D96:F96)</f>
        <v>570</v>
      </c>
      <c r="D96" s="194">
        <v>539</v>
      </c>
      <c r="E96" s="194">
        <v>25</v>
      </c>
      <c r="F96" s="221">
        <v>6</v>
      </c>
      <c r="G96" s="194">
        <f>SUM(H96:J96)</f>
        <v>498</v>
      </c>
      <c r="H96" s="194">
        <v>476</v>
      </c>
      <c r="I96" s="194">
        <v>17</v>
      </c>
      <c r="J96" s="221">
        <v>5</v>
      </c>
      <c r="K96" s="1"/>
      <c r="L96" s="15"/>
    </row>
    <row r="97" spans="1:12" s="17" customFormat="1" ht="11.25">
      <c r="A97" s="275" t="s">
        <v>162</v>
      </c>
      <c r="B97" s="59">
        <f>SUM(C97,G97)</f>
        <v>1104</v>
      </c>
      <c r="C97" s="185">
        <f>SUM(D97:F97)</f>
        <v>579</v>
      </c>
      <c r="D97" s="194">
        <v>559</v>
      </c>
      <c r="E97" s="194">
        <v>16</v>
      </c>
      <c r="F97" s="221">
        <v>4</v>
      </c>
      <c r="G97" s="194">
        <f>SUM(H97:J97)</f>
        <v>525</v>
      </c>
      <c r="H97" s="194">
        <v>512</v>
      </c>
      <c r="I97" s="194">
        <v>10</v>
      </c>
      <c r="J97" s="221">
        <v>3</v>
      </c>
      <c r="K97" s="1"/>
      <c r="L97" s="15"/>
    </row>
    <row r="98" spans="1:12" s="17" customFormat="1" ht="11.25">
      <c r="A98" s="275" t="s">
        <v>164</v>
      </c>
      <c r="B98" s="59">
        <f>SUM(C98,G98)</f>
        <v>1052</v>
      </c>
      <c r="C98" s="185">
        <f>SUM(D98:F98)</f>
        <v>560</v>
      </c>
      <c r="D98" s="194">
        <v>545</v>
      </c>
      <c r="E98" s="194">
        <v>10</v>
      </c>
      <c r="F98" s="221">
        <v>5</v>
      </c>
      <c r="G98" s="194">
        <f>SUM(H98:J98)</f>
        <v>492</v>
      </c>
      <c r="H98" s="194">
        <v>476</v>
      </c>
      <c r="I98" s="194">
        <v>13</v>
      </c>
      <c r="J98" s="221">
        <v>3</v>
      </c>
      <c r="K98" s="1"/>
      <c r="L98" s="15"/>
    </row>
    <row r="99" spans="1:12" s="17" customFormat="1" ht="11.25">
      <c r="A99" s="275" t="s">
        <v>166</v>
      </c>
      <c r="B99" s="59">
        <f>SUM(C99,G99)</f>
        <v>977</v>
      </c>
      <c r="C99" s="185">
        <f>SUM(D99:F99)</f>
        <v>481</v>
      </c>
      <c r="D99" s="194">
        <v>455</v>
      </c>
      <c r="E99" s="194">
        <v>19</v>
      </c>
      <c r="F99" s="221">
        <v>7</v>
      </c>
      <c r="G99" s="194">
        <f>SUM(H99:J99)</f>
        <v>496</v>
      </c>
      <c r="H99" s="194">
        <v>482</v>
      </c>
      <c r="I99" s="194">
        <v>13</v>
      </c>
      <c r="J99" s="221">
        <v>1</v>
      </c>
      <c r="K99" s="1"/>
      <c r="L99" s="15"/>
    </row>
    <row r="100" spans="1:12" s="17" customFormat="1" ht="11.25">
      <c r="A100" s="275" t="s">
        <v>168</v>
      </c>
      <c r="B100" s="59">
        <f>SUM(C100,G100)</f>
        <v>905</v>
      </c>
      <c r="C100" s="185">
        <f>SUM(D100:F100)</f>
        <v>467</v>
      </c>
      <c r="D100" s="194">
        <v>433</v>
      </c>
      <c r="E100" s="194">
        <v>26</v>
      </c>
      <c r="F100" s="221">
        <v>8</v>
      </c>
      <c r="G100" s="194">
        <f>SUM(H100:J100)</f>
        <v>438</v>
      </c>
      <c r="H100" s="194">
        <v>418</v>
      </c>
      <c r="I100" s="194">
        <v>19</v>
      </c>
      <c r="J100" s="221">
        <v>1</v>
      </c>
      <c r="K100" s="1"/>
      <c r="L100" s="15"/>
    </row>
    <row r="101" spans="1:12" s="17" customFormat="1" ht="11.25">
      <c r="A101" s="275"/>
      <c r="B101" s="59"/>
      <c r="C101" s="185"/>
      <c r="D101" s="131"/>
      <c r="E101" s="131"/>
      <c r="F101" s="151"/>
      <c r="G101" s="131"/>
      <c r="H101" s="131"/>
      <c r="I101" s="131"/>
      <c r="J101" s="151"/>
      <c r="K101" s="1"/>
      <c r="L101" s="15"/>
    </row>
    <row r="102" spans="1:12" s="64" customFormat="1" ht="11.25">
      <c r="A102" s="274" t="s">
        <v>170</v>
      </c>
      <c r="B102" s="55">
        <f aca="true" t="shared" si="14" ref="B102:J102">SUM(B103:B107)</f>
        <v>3478</v>
      </c>
      <c r="C102" s="184">
        <f t="shared" si="14"/>
        <v>1802</v>
      </c>
      <c r="D102" s="188">
        <f t="shared" si="14"/>
        <v>1699</v>
      </c>
      <c r="E102" s="188">
        <f t="shared" si="14"/>
        <v>84</v>
      </c>
      <c r="F102" s="190">
        <f t="shared" si="14"/>
        <v>19</v>
      </c>
      <c r="G102" s="188">
        <f t="shared" si="14"/>
        <v>1676</v>
      </c>
      <c r="H102" s="188">
        <f t="shared" si="14"/>
        <v>1585</v>
      </c>
      <c r="I102" s="188">
        <f t="shared" si="14"/>
        <v>84</v>
      </c>
      <c r="J102" s="190">
        <f t="shared" si="14"/>
        <v>7</v>
      </c>
      <c r="K102" s="1"/>
      <c r="L102" s="15"/>
    </row>
    <row r="103" spans="1:12" s="17" customFormat="1" ht="11.25">
      <c r="A103" s="275" t="s">
        <v>172</v>
      </c>
      <c r="B103" s="59">
        <f>SUM(C103,G103)</f>
        <v>853</v>
      </c>
      <c r="C103" s="185">
        <f>SUM(D103:F103)</f>
        <v>457</v>
      </c>
      <c r="D103" s="194">
        <v>428</v>
      </c>
      <c r="E103" s="194">
        <v>24</v>
      </c>
      <c r="F103" s="221">
        <v>5</v>
      </c>
      <c r="G103" s="194">
        <f>SUM(H103:J103)</f>
        <v>396</v>
      </c>
      <c r="H103" s="194">
        <v>381</v>
      </c>
      <c r="I103" s="194">
        <v>14</v>
      </c>
      <c r="J103" s="221">
        <v>1</v>
      </c>
      <c r="K103" s="1"/>
      <c r="L103" s="15"/>
    </row>
    <row r="104" spans="1:12" s="17" customFormat="1" ht="11.25">
      <c r="A104" s="275" t="s">
        <v>174</v>
      </c>
      <c r="B104" s="59">
        <f>SUM(C104,G104)</f>
        <v>804</v>
      </c>
      <c r="C104" s="185">
        <f>SUM(D104:F104)</f>
        <v>422</v>
      </c>
      <c r="D104" s="194">
        <v>402</v>
      </c>
      <c r="E104" s="194">
        <v>18</v>
      </c>
      <c r="F104" s="221">
        <v>2</v>
      </c>
      <c r="G104" s="194">
        <f>SUM(H104:J104)</f>
        <v>382</v>
      </c>
      <c r="H104" s="194">
        <v>369</v>
      </c>
      <c r="I104" s="194">
        <v>12</v>
      </c>
      <c r="J104" s="221">
        <v>1</v>
      </c>
      <c r="K104" s="1"/>
      <c r="L104" s="15"/>
    </row>
    <row r="105" spans="1:12" s="17" customFormat="1" ht="11.25">
      <c r="A105" s="275" t="s">
        <v>176</v>
      </c>
      <c r="B105" s="59">
        <f>SUM(C105,G105)</f>
        <v>621</v>
      </c>
      <c r="C105" s="185">
        <f>SUM(D105:F105)</f>
        <v>318</v>
      </c>
      <c r="D105" s="194">
        <v>296</v>
      </c>
      <c r="E105" s="194">
        <v>16</v>
      </c>
      <c r="F105" s="221">
        <v>6</v>
      </c>
      <c r="G105" s="194">
        <f>SUM(H105:J105)</f>
        <v>303</v>
      </c>
      <c r="H105" s="194">
        <v>284</v>
      </c>
      <c r="I105" s="194">
        <v>18</v>
      </c>
      <c r="J105" s="221">
        <v>1</v>
      </c>
      <c r="K105" s="1"/>
      <c r="L105" s="15"/>
    </row>
    <row r="106" spans="1:12" s="17" customFormat="1" ht="11.25">
      <c r="A106" s="275" t="s">
        <v>178</v>
      </c>
      <c r="B106" s="59">
        <f>SUM(C106,G106)</f>
        <v>616</v>
      </c>
      <c r="C106" s="185">
        <f>SUM(D106:F106)</f>
        <v>325</v>
      </c>
      <c r="D106" s="194">
        <v>309</v>
      </c>
      <c r="E106" s="194">
        <v>13</v>
      </c>
      <c r="F106" s="221">
        <v>3</v>
      </c>
      <c r="G106" s="194">
        <f>SUM(H106:J106)</f>
        <v>291</v>
      </c>
      <c r="H106" s="194">
        <v>271</v>
      </c>
      <c r="I106" s="194">
        <v>19</v>
      </c>
      <c r="J106" s="221">
        <v>1</v>
      </c>
      <c r="K106" s="1"/>
      <c r="L106" s="15"/>
    </row>
    <row r="107" spans="1:12" s="17" customFormat="1" ht="11.25">
      <c r="A107" s="275" t="s">
        <v>180</v>
      </c>
      <c r="B107" s="59">
        <f>SUM(C107,G107)</f>
        <v>584</v>
      </c>
      <c r="C107" s="185">
        <f>SUM(D107:F107)</f>
        <v>280</v>
      </c>
      <c r="D107" s="194">
        <v>264</v>
      </c>
      <c r="E107" s="194">
        <v>13</v>
      </c>
      <c r="F107" s="221">
        <v>3</v>
      </c>
      <c r="G107" s="194">
        <f>SUM(H107:J107)</f>
        <v>304</v>
      </c>
      <c r="H107" s="194">
        <v>280</v>
      </c>
      <c r="I107" s="194">
        <v>21</v>
      </c>
      <c r="J107" s="221">
        <v>3</v>
      </c>
      <c r="K107" s="1"/>
      <c r="L107" s="15"/>
    </row>
    <row r="108" spans="1:12" s="17" customFormat="1" ht="11.25">
      <c r="A108" s="276"/>
      <c r="B108" s="171"/>
      <c r="C108" s="217"/>
      <c r="D108" s="195"/>
      <c r="E108" s="195"/>
      <c r="F108" s="222"/>
      <c r="G108" s="195"/>
      <c r="H108" s="195"/>
      <c r="I108" s="195"/>
      <c r="J108" s="222"/>
      <c r="K108" s="1"/>
      <c r="L108" s="15"/>
    </row>
    <row r="109" spans="1:12" s="17" customFormat="1" ht="11.25">
      <c r="A109" s="275"/>
      <c r="B109" s="59"/>
      <c r="C109" s="185"/>
      <c r="D109" s="131"/>
      <c r="E109" s="131"/>
      <c r="F109" s="151"/>
      <c r="G109" s="131"/>
      <c r="H109" s="131"/>
      <c r="I109" s="131"/>
      <c r="J109" s="151"/>
      <c r="K109" s="1"/>
      <c r="L109" s="15"/>
    </row>
    <row r="110" spans="1:12" s="64" customFormat="1" ht="11.25">
      <c r="A110" s="274" t="s">
        <v>182</v>
      </c>
      <c r="B110" s="55">
        <f aca="true" t="shared" si="15" ref="B110:J110">SUM(B111:B115)</f>
        <v>2360</v>
      </c>
      <c r="C110" s="184">
        <f t="shared" si="15"/>
        <v>1127</v>
      </c>
      <c r="D110" s="188">
        <f t="shared" si="15"/>
        <v>1066</v>
      </c>
      <c r="E110" s="188">
        <f t="shared" si="15"/>
        <v>42</v>
      </c>
      <c r="F110" s="190">
        <f t="shared" si="15"/>
        <v>19</v>
      </c>
      <c r="G110" s="188">
        <f t="shared" si="15"/>
        <v>1233</v>
      </c>
      <c r="H110" s="188">
        <f t="shared" si="15"/>
        <v>1183</v>
      </c>
      <c r="I110" s="188">
        <f t="shared" si="15"/>
        <v>45</v>
      </c>
      <c r="J110" s="190">
        <f t="shared" si="15"/>
        <v>5</v>
      </c>
      <c r="K110" s="1"/>
      <c r="L110" s="15"/>
    </row>
    <row r="111" spans="1:12" s="17" customFormat="1" ht="11.25">
      <c r="A111" s="275" t="s">
        <v>184</v>
      </c>
      <c r="B111" s="59">
        <f>SUM(C111,G111)</f>
        <v>627</v>
      </c>
      <c r="C111" s="185">
        <f>SUM(D111:F111)</f>
        <v>306</v>
      </c>
      <c r="D111" s="194">
        <v>290</v>
      </c>
      <c r="E111" s="194">
        <v>13</v>
      </c>
      <c r="F111" s="221">
        <v>3</v>
      </c>
      <c r="G111" s="194">
        <f>SUM(H111:J111)</f>
        <v>321</v>
      </c>
      <c r="H111" s="194">
        <v>305</v>
      </c>
      <c r="I111" s="194">
        <v>15</v>
      </c>
      <c r="J111" s="221">
        <v>1</v>
      </c>
      <c r="K111" s="1"/>
      <c r="L111" s="15"/>
    </row>
    <row r="112" spans="1:12" s="17" customFormat="1" ht="11.25">
      <c r="A112" s="275" t="s">
        <v>186</v>
      </c>
      <c r="B112" s="59">
        <f>SUM(C112,G112)</f>
        <v>527</v>
      </c>
      <c r="C112" s="185">
        <f>SUM(D112:F112)</f>
        <v>242</v>
      </c>
      <c r="D112" s="194">
        <v>229</v>
      </c>
      <c r="E112" s="194">
        <v>7</v>
      </c>
      <c r="F112" s="221">
        <v>6</v>
      </c>
      <c r="G112" s="194">
        <f>SUM(H112:J112)</f>
        <v>285</v>
      </c>
      <c r="H112" s="194">
        <v>276</v>
      </c>
      <c r="I112" s="194">
        <v>8</v>
      </c>
      <c r="J112" s="221">
        <v>1</v>
      </c>
      <c r="K112" s="1"/>
      <c r="L112" s="15"/>
    </row>
    <row r="113" spans="1:12" s="17" customFormat="1" ht="11.25">
      <c r="A113" s="275" t="s">
        <v>188</v>
      </c>
      <c r="B113" s="59">
        <f>SUM(C113,G113)</f>
        <v>460</v>
      </c>
      <c r="C113" s="185">
        <f>SUM(D113:F113)</f>
        <v>237</v>
      </c>
      <c r="D113" s="194">
        <v>225</v>
      </c>
      <c r="E113" s="194">
        <v>10</v>
      </c>
      <c r="F113" s="221">
        <v>2</v>
      </c>
      <c r="G113" s="194">
        <f>SUM(H113:J113)</f>
        <v>223</v>
      </c>
      <c r="H113" s="194">
        <v>216</v>
      </c>
      <c r="I113" s="194">
        <v>7</v>
      </c>
      <c r="J113" s="221">
        <v>0</v>
      </c>
      <c r="K113" s="1"/>
      <c r="L113" s="15"/>
    </row>
    <row r="114" spans="1:12" s="17" customFormat="1" ht="11.25">
      <c r="A114" s="275" t="s">
        <v>190</v>
      </c>
      <c r="B114" s="59">
        <f>SUM(C114,G114)</f>
        <v>395</v>
      </c>
      <c r="C114" s="185">
        <f>SUM(D114:F114)</f>
        <v>182</v>
      </c>
      <c r="D114" s="194">
        <v>169</v>
      </c>
      <c r="E114" s="194">
        <v>8</v>
      </c>
      <c r="F114" s="221">
        <v>5</v>
      </c>
      <c r="G114" s="194">
        <f>SUM(H114:J114)</f>
        <v>213</v>
      </c>
      <c r="H114" s="194">
        <v>200</v>
      </c>
      <c r="I114" s="194">
        <v>10</v>
      </c>
      <c r="J114" s="221">
        <v>3</v>
      </c>
      <c r="K114" s="1"/>
      <c r="L114" s="15"/>
    </row>
    <row r="115" spans="1:12" s="17" customFormat="1" ht="11.25">
      <c r="A115" s="275" t="s">
        <v>192</v>
      </c>
      <c r="B115" s="59">
        <f>SUM(C115,G115)</f>
        <v>351</v>
      </c>
      <c r="C115" s="185">
        <f>SUM(D115:F115)</f>
        <v>160</v>
      </c>
      <c r="D115" s="194">
        <v>153</v>
      </c>
      <c r="E115" s="194">
        <v>4</v>
      </c>
      <c r="F115" s="221">
        <v>3</v>
      </c>
      <c r="G115" s="194">
        <f>SUM(H115:J115)</f>
        <v>191</v>
      </c>
      <c r="H115" s="194">
        <v>186</v>
      </c>
      <c r="I115" s="194">
        <v>5</v>
      </c>
      <c r="J115" s="221">
        <v>0</v>
      </c>
      <c r="K115" s="1"/>
      <c r="L115" s="15"/>
    </row>
    <row r="116" spans="1:12" s="17" customFormat="1" ht="11.25">
      <c r="A116" s="275"/>
      <c r="B116" s="59"/>
      <c r="C116" s="185"/>
      <c r="D116" s="194"/>
      <c r="E116" s="194"/>
      <c r="F116" s="221"/>
      <c r="G116" s="194"/>
      <c r="H116" s="194"/>
      <c r="I116" s="194"/>
      <c r="J116" s="221"/>
      <c r="K116" s="1"/>
      <c r="L116" s="15"/>
    </row>
    <row r="117" spans="1:12" s="64" customFormat="1" ht="11.25">
      <c r="A117" s="274" t="s">
        <v>194</v>
      </c>
      <c r="B117" s="55">
        <f aca="true" t="shared" si="16" ref="B117:J117">SUM(B118:B122)</f>
        <v>1226</v>
      </c>
      <c r="C117" s="184">
        <f t="shared" si="16"/>
        <v>559</v>
      </c>
      <c r="D117" s="188">
        <f t="shared" si="16"/>
        <v>528</v>
      </c>
      <c r="E117" s="188">
        <f t="shared" si="16"/>
        <v>22</v>
      </c>
      <c r="F117" s="190">
        <f t="shared" si="16"/>
        <v>9</v>
      </c>
      <c r="G117" s="188">
        <f t="shared" si="16"/>
        <v>667</v>
      </c>
      <c r="H117" s="188">
        <f t="shared" si="16"/>
        <v>642</v>
      </c>
      <c r="I117" s="188">
        <f t="shared" si="16"/>
        <v>24</v>
      </c>
      <c r="J117" s="190">
        <f t="shared" si="16"/>
        <v>1</v>
      </c>
      <c r="K117" s="1"/>
      <c r="L117" s="15"/>
    </row>
    <row r="118" spans="1:12" s="17" customFormat="1" ht="11.25">
      <c r="A118" s="275" t="s">
        <v>196</v>
      </c>
      <c r="B118" s="59">
        <f>SUM(C118,G118)</f>
        <v>277</v>
      </c>
      <c r="C118" s="185">
        <f>SUM(D118:F118)</f>
        <v>129</v>
      </c>
      <c r="D118" s="194">
        <v>123</v>
      </c>
      <c r="E118" s="194">
        <v>4</v>
      </c>
      <c r="F118" s="221">
        <v>2</v>
      </c>
      <c r="G118" s="194">
        <f>SUM(H118:J118)</f>
        <v>148</v>
      </c>
      <c r="H118" s="194">
        <v>143</v>
      </c>
      <c r="I118" s="194">
        <v>5</v>
      </c>
      <c r="J118" s="221">
        <v>0</v>
      </c>
      <c r="K118" s="1"/>
      <c r="L118" s="15"/>
    </row>
    <row r="119" spans="1:12" s="17" customFormat="1" ht="11.25">
      <c r="A119" s="275" t="s">
        <v>198</v>
      </c>
      <c r="B119" s="59">
        <f>SUM(C119,G119)</f>
        <v>301</v>
      </c>
      <c r="C119" s="185">
        <f>SUM(D119:F119)</f>
        <v>122</v>
      </c>
      <c r="D119" s="194">
        <v>117</v>
      </c>
      <c r="E119" s="194">
        <v>5</v>
      </c>
      <c r="F119" s="221">
        <v>0</v>
      </c>
      <c r="G119" s="194">
        <f>SUM(H119:J119)</f>
        <v>179</v>
      </c>
      <c r="H119" s="194">
        <v>172</v>
      </c>
      <c r="I119" s="194">
        <v>6</v>
      </c>
      <c r="J119" s="221">
        <v>1</v>
      </c>
      <c r="K119" s="1"/>
      <c r="L119" s="15"/>
    </row>
    <row r="120" spans="1:12" s="17" customFormat="1" ht="11.25">
      <c r="A120" s="275" t="s">
        <v>200</v>
      </c>
      <c r="B120" s="59">
        <f>SUM(C120,G120)</f>
        <v>210</v>
      </c>
      <c r="C120" s="185">
        <f>SUM(D120:F120)</f>
        <v>97</v>
      </c>
      <c r="D120" s="194">
        <v>94</v>
      </c>
      <c r="E120" s="194">
        <v>2</v>
      </c>
      <c r="F120" s="221">
        <v>1</v>
      </c>
      <c r="G120" s="194">
        <f>SUM(H120:J120)</f>
        <v>113</v>
      </c>
      <c r="H120" s="194">
        <v>108</v>
      </c>
      <c r="I120" s="194">
        <v>5</v>
      </c>
      <c r="J120" s="221">
        <v>0</v>
      </c>
      <c r="K120" s="1"/>
      <c r="L120" s="15"/>
    </row>
    <row r="121" spans="1:12" s="17" customFormat="1" ht="11.25">
      <c r="A121" s="275" t="s">
        <v>202</v>
      </c>
      <c r="B121" s="59">
        <f>SUM(C121,G121)</f>
        <v>246</v>
      </c>
      <c r="C121" s="185">
        <f>SUM(D121:F121)</f>
        <v>117</v>
      </c>
      <c r="D121" s="194">
        <v>110</v>
      </c>
      <c r="E121" s="194">
        <v>3</v>
      </c>
      <c r="F121" s="221">
        <v>4</v>
      </c>
      <c r="G121" s="194">
        <f>SUM(H121:J121)</f>
        <v>129</v>
      </c>
      <c r="H121" s="194">
        <v>125</v>
      </c>
      <c r="I121" s="194">
        <v>4</v>
      </c>
      <c r="J121" s="221">
        <v>0</v>
      </c>
      <c r="K121" s="1"/>
      <c r="L121" s="15"/>
    </row>
    <row r="122" spans="1:12" s="17" customFormat="1" ht="11.25">
      <c r="A122" s="275" t="s">
        <v>204</v>
      </c>
      <c r="B122" s="59">
        <f>SUM(C122,G122)</f>
        <v>192</v>
      </c>
      <c r="C122" s="185">
        <f>SUM(D122:F122)</f>
        <v>94</v>
      </c>
      <c r="D122" s="194">
        <v>84</v>
      </c>
      <c r="E122" s="194">
        <v>8</v>
      </c>
      <c r="F122" s="221">
        <v>2</v>
      </c>
      <c r="G122" s="194">
        <f>SUM(H122:J122)</f>
        <v>98</v>
      </c>
      <c r="H122" s="194">
        <v>94</v>
      </c>
      <c r="I122" s="194">
        <v>4</v>
      </c>
      <c r="J122" s="221">
        <v>0</v>
      </c>
      <c r="K122" s="1"/>
      <c r="L122" s="15"/>
    </row>
    <row r="123" spans="1:12" s="17" customFormat="1" ht="11.25">
      <c r="A123" s="275"/>
      <c r="B123" s="59"/>
      <c r="C123" s="185"/>
      <c r="D123" s="131"/>
      <c r="E123" s="131"/>
      <c r="F123" s="151"/>
      <c r="G123" s="131"/>
      <c r="H123" s="131"/>
      <c r="I123" s="131"/>
      <c r="J123" s="151"/>
      <c r="K123" s="1"/>
      <c r="L123" s="15"/>
    </row>
    <row r="124" spans="1:12" s="64" customFormat="1" ht="11.25">
      <c r="A124" s="274" t="s">
        <v>206</v>
      </c>
      <c r="B124" s="55">
        <f aca="true" t="shared" si="17" ref="B124:J124">SUM(B125:B129)</f>
        <v>714</v>
      </c>
      <c r="C124" s="184">
        <f t="shared" si="17"/>
        <v>272</v>
      </c>
      <c r="D124" s="188">
        <f t="shared" si="17"/>
        <v>250</v>
      </c>
      <c r="E124" s="188">
        <f t="shared" si="17"/>
        <v>17</v>
      </c>
      <c r="F124" s="190">
        <f t="shared" si="17"/>
        <v>5</v>
      </c>
      <c r="G124" s="188">
        <f t="shared" si="17"/>
        <v>442</v>
      </c>
      <c r="H124" s="188">
        <f t="shared" si="17"/>
        <v>420</v>
      </c>
      <c r="I124" s="188">
        <f t="shared" si="17"/>
        <v>18</v>
      </c>
      <c r="J124" s="190">
        <f t="shared" si="17"/>
        <v>4</v>
      </c>
      <c r="K124" s="1"/>
      <c r="L124" s="15"/>
    </row>
    <row r="125" spans="1:12" s="17" customFormat="1" ht="11.25">
      <c r="A125" s="275" t="s">
        <v>208</v>
      </c>
      <c r="B125" s="59">
        <f>SUM(C125,G125)</f>
        <v>195</v>
      </c>
      <c r="C125" s="185">
        <f>SUM(D125:F125)</f>
        <v>72</v>
      </c>
      <c r="D125" s="194">
        <v>65</v>
      </c>
      <c r="E125" s="194">
        <v>6</v>
      </c>
      <c r="F125" s="221">
        <v>1</v>
      </c>
      <c r="G125" s="194">
        <f>SUM(H125:J125)</f>
        <v>123</v>
      </c>
      <c r="H125" s="194">
        <v>114</v>
      </c>
      <c r="I125" s="194">
        <v>9</v>
      </c>
      <c r="J125" s="221">
        <v>0</v>
      </c>
      <c r="K125" s="1"/>
      <c r="L125" s="15"/>
    </row>
    <row r="126" spans="1:12" s="17" customFormat="1" ht="11.25">
      <c r="A126" s="275" t="s">
        <v>210</v>
      </c>
      <c r="B126" s="59">
        <f>SUM(C126,G126)</f>
        <v>171</v>
      </c>
      <c r="C126" s="185">
        <f>SUM(D126:F126)</f>
        <v>71</v>
      </c>
      <c r="D126" s="194">
        <v>68</v>
      </c>
      <c r="E126" s="194">
        <v>2</v>
      </c>
      <c r="F126" s="221">
        <v>1</v>
      </c>
      <c r="G126" s="194">
        <f>SUM(H126:J126)</f>
        <v>100</v>
      </c>
      <c r="H126" s="194">
        <v>97</v>
      </c>
      <c r="I126" s="194">
        <v>2</v>
      </c>
      <c r="J126" s="221">
        <v>1</v>
      </c>
      <c r="K126" s="1"/>
      <c r="L126" s="15"/>
    </row>
    <row r="127" spans="1:12" s="17" customFormat="1" ht="11.25">
      <c r="A127" s="275" t="s">
        <v>212</v>
      </c>
      <c r="B127" s="59">
        <f>SUM(C127,G127)</f>
        <v>142</v>
      </c>
      <c r="C127" s="185">
        <f>SUM(D127:F127)</f>
        <v>47</v>
      </c>
      <c r="D127" s="194">
        <v>42</v>
      </c>
      <c r="E127" s="194">
        <v>4</v>
      </c>
      <c r="F127" s="221">
        <v>1</v>
      </c>
      <c r="G127" s="194">
        <f>SUM(H127:J127)</f>
        <v>95</v>
      </c>
      <c r="H127" s="194">
        <v>91</v>
      </c>
      <c r="I127" s="194">
        <v>3</v>
      </c>
      <c r="J127" s="221">
        <v>1</v>
      </c>
      <c r="K127" s="1"/>
      <c r="L127" s="15"/>
    </row>
    <row r="128" spans="1:12" s="17" customFormat="1" ht="11.25">
      <c r="A128" s="275" t="s">
        <v>214</v>
      </c>
      <c r="B128" s="59">
        <f>SUM(C128,G128)</f>
        <v>112</v>
      </c>
      <c r="C128" s="185">
        <f>SUM(D128:F128)</f>
        <v>41</v>
      </c>
      <c r="D128" s="194">
        <v>38</v>
      </c>
      <c r="E128" s="194">
        <v>2</v>
      </c>
      <c r="F128" s="221">
        <v>1</v>
      </c>
      <c r="G128" s="194">
        <f>SUM(H128:J128)</f>
        <v>71</v>
      </c>
      <c r="H128" s="194">
        <v>67</v>
      </c>
      <c r="I128" s="194">
        <v>2</v>
      </c>
      <c r="J128" s="221">
        <v>2</v>
      </c>
      <c r="K128" s="1"/>
      <c r="L128" s="15"/>
    </row>
    <row r="129" spans="1:12" s="17" customFormat="1" ht="11.25">
      <c r="A129" s="275" t="s">
        <v>216</v>
      </c>
      <c r="B129" s="59">
        <f>SUM(C129,G129)</f>
        <v>94</v>
      </c>
      <c r="C129" s="185">
        <f>SUM(D129:F129)</f>
        <v>41</v>
      </c>
      <c r="D129" s="194">
        <v>37</v>
      </c>
      <c r="E129" s="194">
        <v>3</v>
      </c>
      <c r="F129" s="221">
        <v>1</v>
      </c>
      <c r="G129" s="194">
        <f>SUM(H129:J129)</f>
        <v>53</v>
      </c>
      <c r="H129" s="194">
        <v>51</v>
      </c>
      <c r="I129" s="194">
        <v>2</v>
      </c>
      <c r="J129" s="221">
        <v>0</v>
      </c>
      <c r="K129" s="1"/>
      <c r="L129" s="15"/>
    </row>
    <row r="130" spans="1:12" s="17" customFormat="1" ht="11.25">
      <c r="A130" s="275"/>
      <c r="B130" s="59"/>
      <c r="C130" s="185"/>
      <c r="D130" s="131"/>
      <c r="E130" s="131"/>
      <c r="F130" s="151"/>
      <c r="G130" s="131"/>
      <c r="H130" s="131"/>
      <c r="I130" s="131"/>
      <c r="J130" s="151"/>
      <c r="K130" s="1"/>
      <c r="L130" s="15"/>
    </row>
    <row r="131" spans="1:12" s="64" customFormat="1" ht="11.25">
      <c r="A131" s="274" t="s">
        <v>218</v>
      </c>
      <c r="B131" s="55">
        <f aca="true" t="shared" si="18" ref="B131:J131">SUM(B132:B136)</f>
        <v>235</v>
      </c>
      <c r="C131" s="184">
        <f t="shared" si="18"/>
        <v>74</v>
      </c>
      <c r="D131" s="188">
        <f t="shared" si="18"/>
        <v>63</v>
      </c>
      <c r="E131" s="188">
        <f t="shared" si="18"/>
        <v>9</v>
      </c>
      <c r="F131" s="190">
        <f t="shared" si="18"/>
        <v>2</v>
      </c>
      <c r="G131" s="188">
        <f t="shared" si="18"/>
        <v>161</v>
      </c>
      <c r="H131" s="188">
        <f t="shared" si="18"/>
        <v>143</v>
      </c>
      <c r="I131" s="188">
        <f t="shared" si="18"/>
        <v>15</v>
      </c>
      <c r="J131" s="190">
        <f t="shared" si="18"/>
        <v>3</v>
      </c>
      <c r="K131" s="1"/>
      <c r="L131" s="15"/>
    </row>
    <row r="132" spans="1:12" s="17" customFormat="1" ht="11.25">
      <c r="A132" s="275" t="s">
        <v>220</v>
      </c>
      <c r="B132" s="59">
        <f>SUM(C132,G132)</f>
        <v>75</v>
      </c>
      <c r="C132" s="185">
        <f>SUM(D132:F132)</f>
        <v>28</v>
      </c>
      <c r="D132" s="194">
        <v>27</v>
      </c>
      <c r="E132" s="194">
        <v>1</v>
      </c>
      <c r="F132" s="221">
        <v>0</v>
      </c>
      <c r="G132" s="194">
        <f>SUM(H132:J132)</f>
        <v>47</v>
      </c>
      <c r="H132" s="194">
        <v>43</v>
      </c>
      <c r="I132" s="194">
        <v>4</v>
      </c>
      <c r="J132" s="221">
        <v>0</v>
      </c>
      <c r="K132" s="1"/>
      <c r="L132" s="15"/>
    </row>
    <row r="133" spans="1:12" s="17" customFormat="1" ht="11.25">
      <c r="A133" s="275" t="s">
        <v>222</v>
      </c>
      <c r="B133" s="59">
        <f>SUM(C133,G133)</f>
        <v>68</v>
      </c>
      <c r="C133" s="185">
        <f>SUM(D133:F133)</f>
        <v>23</v>
      </c>
      <c r="D133" s="194">
        <v>17</v>
      </c>
      <c r="E133" s="194">
        <v>5</v>
      </c>
      <c r="F133" s="221">
        <v>1</v>
      </c>
      <c r="G133" s="194">
        <f>SUM(H133:J133)</f>
        <v>45</v>
      </c>
      <c r="H133" s="194">
        <v>41</v>
      </c>
      <c r="I133" s="194">
        <v>4</v>
      </c>
      <c r="J133" s="221">
        <v>0</v>
      </c>
      <c r="K133" s="1"/>
      <c r="L133" s="15"/>
    </row>
    <row r="134" spans="1:12" s="17" customFormat="1" ht="11.25">
      <c r="A134" s="275" t="s">
        <v>224</v>
      </c>
      <c r="B134" s="59">
        <f>SUM(C134,G134)</f>
        <v>35</v>
      </c>
      <c r="C134" s="185">
        <f>SUM(D134:F134)</f>
        <v>12</v>
      </c>
      <c r="D134" s="194">
        <v>11</v>
      </c>
      <c r="E134" s="194">
        <v>1</v>
      </c>
      <c r="F134" s="221">
        <v>0</v>
      </c>
      <c r="G134" s="194">
        <f>SUM(H134:J134)</f>
        <v>23</v>
      </c>
      <c r="H134" s="194">
        <v>18</v>
      </c>
      <c r="I134" s="194">
        <v>2</v>
      </c>
      <c r="J134" s="221">
        <v>3</v>
      </c>
      <c r="K134" s="1"/>
      <c r="L134" s="15"/>
    </row>
    <row r="135" spans="1:12" s="17" customFormat="1" ht="11.25">
      <c r="A135" s="275" t="s">
        <v>226</v>
      </c>
      <c r="B135" s="59">
        <f>SUM(C135,G135)</f>
        <v>30</v>
      </c>
      <c r="C135" s="185">
        <f>SUM(D135:F135)</f>
        <v>6</v>
      </c>
      <c r="D135" s="194">
        <v>4</v>
      </c>
      <c r="E135" s="194">
        <v>1</v>
      </c>
      <c r="F135" s="221">
        <v>1</v>
      </c>
      <c r="G135" s="194">
        <f>SUM(H135:J135)</f>
        <v>24</v>
      </c>
      <c r="H135" s="194">
        <v>22</v>
      </c>
      <c r="I135" s="194">
        <v>2</v>
      </c>
      <c r="J135" s="221">
        <v>0</v>
      </c>
      <c r="K135" s="1"/>
      <c r="L135" s="15"/>
    </row>
    <row r="136" spans="1:12" s="17" customFormat="1" ht="11.25">
      <c r="A136" s="275" t="s">
        <v>228</v>
      </c>
      <c r="B136" s="59">
        <f>SUM(C136,G136)</f>
        <v>27</v>
      </c>
      <c r="C136" s="185">
        <f>SUM(D136:F136)</f>
        <v>5</v>
      </c>
      <c r="D136" s="194">
        <v>4</v>
      </c>
      <c r="E136" s="194">
        <v>1</v>
      </c>
      <c r="F136" s="221">
        <v>0</v>
      </c>
      <c r="G136" s="194">
        <f>SUM(H136:J136)</f>
        <v>22</v>
      </c>
      <c r="H136" s="194">
        <v>19</v>
      </c>
      <c r="I136" s="194">
        <v>3</v>
      </c>
      <c r="J136" s="221">
        <v>0</v>
      </c>
      <c r="K136" s="1"/>
      <c r="L136" s="15"/>
    </row>
    <row r="137" spans="1:12" s="17" customFormat="1" ht="11.25">
      <c r="A137" s="275"/>
      <c r="B137" s="59"/>
      <c r="C137" s="185"/>
      <c r="D137" s="131"/>
      <c r="E137" s="131"/>
      <c r="F137" s="151"/>
      <c r="G137" s="131"/>
      <c r="H137" s="131"/>
      <c r="I137" s="131"/>
      <c r="J137" s="151"/>
      <c r="K137" s="1"/>
      <c r="L137" s="15"/>
    </row>
    <row r="138" spans="1:12" s="64" customFormat="1" ht="11.25">
      <c r="A138" s="274" t="s">
        <v>230</v>
      </c>
      <c r="B138" s="55">
        <f aca="true" t="shared" si="19" ref="B138:J138">SUM(B139:B143)</f>
        <v>74</v>
      </c>
      <c r="C138" s="184">
        <f t="shared" si="19"/>
        <v>26</v>
      </c>
      <c r="D138" s="188">
        <f t="shared" si="19"/>
        <v>20</v>
      </c>
      <c r="E138" s="188">
        <f t="shared" si="19"/>
        <v>5</v>
      </c>
      <c r="F138" s="190">
        <f t="shared" si="19"/>
        <v>1</v>
      </c>
      <c r="G138" s="188">
        <f t="shared" si="19"/>
        <v>48</v>
      </c>
      <c r="H138" s="188">
        <f t="shared" si="19"/>
        <v>34</v>
      </c>
      <c r="I138" s="188">
        <f t="shared" si="19"/>
        <v>6</v>
      </c>
      <c r="J138" s="190">
        <f t="shared" si="19"/>
        <v>8</v>
      </c>
      <c r="K138" s="1"/>
      <c r="L138" s="15"/>
    </row>
    <row r="139" spans="1:12" s="17" customFormat="1" ht="11.25">
      <c r="A139" s="275" t="s">
        <v>232</v>
      </c>
      <c r="B139" s="59">
        <f>SUM(C139,G139)</f>
        <v>24</v>
      </c>
      <c r="C139" s="185">
        <f>SUM(D139:F139)</f>
        <v>10</v>
      </c>
      <c r="D139" s="194">
        <v>10</v>
      </c>
      <c r="E139" s="194">
        <v>0</v>
      </c>
      <c r="F139" s="221">
        <v>0</v>
      </c>
      <c r="G139" s="194">
        <f>SUM(H139:J139)</f>
        <v>14</v>
      </c>
      <c r="H139" s="194">
        <v>11</v>
      </c>
      <c r="I139" s="194">
        <v>3</v>
      </c>
      <c r="J139" s="221">
        <v>0</v>
      </c>
      <c r="K139" s="1"/>
      <c r="L139" s="15"/>
    </row>
    <row r="140" spans="1:12" s="17" customFormat="1" ht="11.25">
      <c r="A140" s="275" t="s">
        <v>234</v>
      </c>
      <c r="B140" s="59">
        <f>SUM(C140,G140)</f>
        <v>18</v>
      </c>
      <c r="C140" s="185">
        <f>SUM(D140:F140)</f>
        <v>7</v>
      </c>
      <c r="D140" s="194">
        <v>3</v>
      </c>
      <c r="E140" s="194">
        <v>4</v>
      </c>
      <c r="F140" s="221">
        <v>0</v>
      </c>
      <c r="G140" s="194">
        <f>SUM(H140:J140)</f>
        <v>11</v>
      </c>
      <c r="H140" s="194">
        <v>5</v>
      </c>
      <c r="I140" s="194">
        <v>2</v>
      </c>
      <c r="J140" s="221">
        <v>4</v>
      </c>
      <c r="K140" s="1"/>
      <c r="L140" s="15"/>
    </row>
    <row r="141" spans="1:12" s="17" customFormat="1" ht="11.25">
      <c r="A141" s="275" t="s">
        <v>236</v>
      </c>
      <c r="B141" s="59">
        <f>SUM(C141,G141)</f>
        <v>17</v>
      </c>
      <c r="C141" s="185">
        <f>SUM(D141:F141)</f>
        <v>4</v>
      </c>
      <c r="D141" s="194">
        <v>3</v>
      </c>
      <c r="E141" s="194">
        <v>0</v>
      </c>
      <c r="F141" s="221">
        <v>1</v>
      </c>
      <c r="G141" s="194">
        <f>SUM(H141:J141)</f>
        <v>13</v>
      </c>
      <c r="H141" s="194">
        <v>9</v>
      </c>
      <c r="I141" s="194">
        <v>1</v>
      </c>
      <c r="J141" s="221">
        <v>3</v>
      </c>
      <c r="K141" s="1"/>
      <c r="L141" s="15"/>
    </row>
    <row r="142" spans="1:12" s="17" customFormat="1" ht="11.25">
      <c r="A142" s="275" t="s">
        <v>238</v>
      </c>
      <c r="B142" s="59">
        <f>SUM(C142,G142)</f>
        <v>11</v>
      </c>
      <c r="C142" s="185">
        <f>SUM(D142:F142)</f>
        <v>4</v>
      </c>
      <c r="D142" s="194">
        <v>3</v>
      </c>
      <c r="E142" s="194">
        <v>1</v>
      </c>
      <c r="F142" s="221">
        <v>0</v>
      </c>
      <c r="G142" s="194">
        <f>SUM(H142:J142)</f>
        <v>7</v>
      </c>
      <c r="H142" s="194">
        <v>7</v>
      </c>
      <c r="I142" s="194">
        <v>0</v>
      </c>
      <c r="J142" s="221">
        <v>0</v>
      </c>
      <c r="K142" s="1"/>
      <c r="L142" s="15"/>
    </row>
    <row r="143" spans="1:12" s="17" customFormat="1" ht="11.25">
      <c r="A143" s="275" t="s">
        <v>240</v>
      </c>
      <c r="B143" s="59">
        <f>SUM(C143,G143)</f>
        <v>4</v>
      </c>
      <c r="C143" s="185">
        <f>SUM(D143:F143)</f>
        <v>1</v>
      </c>
      <c r="D143" s="194">
        <v>1</v>
      </c>
      <c r="E143" s="194">
        <v>0</v>
      </c>
      <c r="F143" s="221">
        <v>0</v>
      </c>
      <c r="G143" s="194">
        <f>SUM(H143:J143)</f>
        <v>3</v>
      </c>
      <c r="H143" s="194">
        <v>2</v>
      </c>
      <c r="I143" s="194">
        <v>0</v>
      </c>
      <c r="J143" s="221">
        <v>1</v>
      </c>
      <c r="K143" s="1"/>
      <c r="L143" s="15"/>
    </row>
    <row r="144" spans="1:12" s="17" customFormat="1" ht="11.25">
      <c r="A144" s="275"/>
      <c r="B144" s="59"/>
      <c r="C144" s="185"/>
      <c r="D144" s="131"/>
      <c r="E144" s="131"/>
      <c r="F144" s="151"/>
      <c r="G144" s="131"/>
      <c r="H144" s="131"/>
      <c r="I144" s="131"/>
      <c r="J144" s="151"/>
      <c r="K144" s="1"/>
      <c r="L144" s="15"/>
    </row>
    <row r="145" spans="1:12" s="64" customFormat="1" ht="11.25">
      <c r="A145" s="274" t="s">
        <v>242</v>
      </c>
      <c r="B145" s="55">
        <f aca="true" t="shared" si="20" ref="B145:J145">SUM(B146:B150)</f>
        <v>18</v>
      </c>
      <c r="C145" s="184">
        <f t="shared" si="20"/>
        <v>10</v>
      </c>
      <c r="D145" s="188">
        <f t="shared" si="20"/>
        <v>5</v>
      </c>
      <c r="E145" s="188">
        <f t="shared" si="20"/>
        <v>1</v>
      </c>
      <c r="F145" s="190">
        <f t="shared" si="20"/>
        <v>4</v>
      </c>
      <c r="G145" s="188">
        <f t="shared" si="20"/>
        <v>8</v>
      </c>
      <c r="H145" s="188">
        <f t="shared" si="20"/>
        <v>5</v>
      </c>
      <c r="I145" s="188">
        <f t="shared" si="20"/>
        <v>3</v>
      </c>
      <c r="J145" s="190">
        <f t="shared" si="20"/>
        <v>0</v>
      </c>
      <c r="K145" s="1"/>
      <c r="L145" s="15"/>
    </row>
    <row r="146" spans="1:12" s="17" customFormat="1" ht="11.25">
      <c r="A146" s="275" t="s">
        <v>244</v>
      </c>
      <c r="B146" s="59">
        <f>SUM(C146,G146)</f>
        <v>10</v>
      </c>
      <c r="C146" s="185">
        <f>SUM(D146:F146)</f>
        <v>6</v>
      </c>
      <c r="D146" s="194">
        <v>2</v>
      </c>
      <c r="E146" s="194">
        <v>1</v>
      </c>
      <c r="F146" s="221">
        <v>3</v>
      </c>
      <c r="G146" s="194">
        <f>SUM(H146:J146)</f>
        <v>4</v>
      </c>
      <c r="H146" s="194">
        <v>2</v>
      </c>
      <c r="I146" s="194">
        <v>2</v>
      </c>
      <c r="J146" s="221">
        <v>0</v>
      </c>
      <c r="K146" s="1"/>
      <c r="L146" s="15"/>
    </row>
    <row r="147" spans="1:12" s="17" customFormat="1" ht="11.25">
      <c r="A147" s="275" t="s">
        <v>246</v>
      </c>
      <c r="B147" s="59">
        <f>SUM(C147,G147)</f>
        <v>4</v>
      </c>
      <c r="C147" s="185">
        <f>SUM(D147:F147)</f>
        <v>2</v>
      </c>
      <c r="D147" s="194">
        <v>1</v>
      </c>
      <c r="E147" s="194">
        <v>0</v>
      </c>
      <c r="F147" s="221">
        <v>1</v>
      </c>
      <c r="G147" s="194">
        <f>SUM(H147:J147)</f>
        <v>2</v>
      </c>
      <c r="H147" s="194">
        <v>2</v>
      </c>
      <c r="I147" s="194">
        <v>0</v>
      </c>
      <c r="J147" s="221">
        <v>0</v>
      </c>
      <c r="K147" s="1"/>
      <c r="L147" s="15"/>
    </row>
    <row r="148" spans="1:12" s="17" customFormat="1" ht="11.25">
      <c r="A148" s="275" t="s">
        <v>248</v>
      </c>
      <c r="B148" s="59">
        <f>SUM(C148,G148)</f>
        <v>2</v>
      </c>
      <c r="C148" s="185">
        <f>SUM(D148:F148)</f>
        <v>1</v>
      </c>
      <c r="D148" s="194">
        <v>1</v>
      </c>
      <c r="E148" s="194">
        <v>0</v>
      </c>
      <c r="F148" s="221">
        <v>0</v>
      </c>
      <c r="G148" s="194">
        <f>SUM(H148:J148)</f>
        <v>1</v>
      </c>
      <c r="H148" s="194">
        <v>1</v>
      </c>
      <c r="I148" s="194">
        <v>0</v>
      </c>
      <c r="J148" s="221">
        <v>0</v>
      </c>
      <c r="K148" s="1"/>
      <c r="L148" s="15"/>
    </row>
    <row r="149" spans="1:12" s="17" customFormat="1" ht="11.25">
      <c r="A149" s="275" t="s">
        <v>250</v>
      </c>
      <c r="B149" s="59">
        <f>SUM(C149,G149)</f>
        <v>0</v>
      </c>
      <c r="C149" s="185">
        <f>SUM(D149:F149)</f>
        <v>0</v>
      </c>
      <c r="D149" s="194">
        <v>0</v>
      </c>
      <c r="E149" s="194">
        <v>0</v>
      </c>
      <c r="F149" s="221">
        <v>0</v>
      </c>
      <c r="G149" s="194">
        <f>SUM(H149:J149)</f>
        <v>0</v>
      </c>
      <c r="H149" s="194">
        <v>0</v>
      </c>
      <c r="I149" s="194">
        <v>0</v>
      </c>
      <c r="J149" s="221">
        <v>0</v>
      </c>
      <c r="K149" s="1"/>
      <c r="L149" s="15"/>
    </row>
    <row r="150" spans="1:12" s="17" customFormat="1" ht="11.25">
      <c r="A150" s="275" t="s">
        <v>252</v>
      </c>
      <c r="B150" s="59">
        <f>SUM(C150,G150)</f>
        <v>2</v>
      </c>
      <c r="C150" s="185">
        <f>SUM(D150:F150)</f>
        <v>1</v>
      </c>
      <c r="D150" s="194">
        <v>1</v>
      </c>
      <c r="E150" s="194">
        <v>0</v>
      </c>
      <c r="F150" s="221">
        <v>0</v>
      </c>
      <c r="G150" s="194">
        <f>SUM(H150:J150)</f>
        <v>1</v>
      </c>
      <c r="H150" s="194">
        <v>0</v>
      </c>
      <c r="I150" s="194">
        <v>1</v>
      </c>
      <c r="J150" s="221">
        <v>0</v>
      </c>
      <c r="K150" s="1"/>
      <c r="L150" s="15"/>
    </row>
    <row r="151" spans="1:12" s="17" customFormat="1" ht="11.25">
      <c r="A151" s="117"/>
      <c r="B151" s="327"/>
      <c r="C151" s="147"/>
      <c r="D151" s="137"/>
      <c r="E151" s="137"/>
      <c r="F151" s="153"/>
      <c r="G151" s="137"/>
      <c r="H151" s="137"/>
      <c r="I151" s="137"/>
      <c r="J151" s="153"/>
      <c r="K151" s="1"/>
      <c r="L151" s="15"/>
    </row>
    <row r="152" spans="11:12" ht="12.75" customHeight="1">
      <c r="K152" s="1"/>
      <c r="L152" s="15"/>
    </row>
    <row r="153" spans="11:12" ht="12.75" customHeight="1">
      <c r="K153" s="1"/>
      <c r="L153" s="15"/>
    </row>
    <row r="154" spans="11:12" ht="12.75" customHeight="1">
      <c r="K154" s="1"/>
      <c r="L154" s="15"/>
    </row>
    <row r="155" spans="11:12" ht="12.75" customHeight="1">
      <c r="K155" s="1"/>
      <c r="L155" s="15"/>
    </row>
    <row r="156" spans="11:12" ht="12.75" customHeight="1">
      <c r="K156" s="1"/>
      <c r="L156" s="15"/>
    </row>
    <row r="157" spans="11:12" ht="12.75" customHeight="1">
      <c r="K157" s="1"/>
      <c r="L157" s="15"/>
    </row>
    <row r="158" spans="11:12" ht="12.75" customHeight="1">
      <c r="K158" s="1"/>
      <c r="L158" s="15"/>
    </row>
    <row r="159" spans="11:12" ht="12.75" customHeight="1">
      <c r="K159" s="1"/>
      <c r="L159" s="15"/>
    </row>
    <row r="160" spans="11:12" ht="12.75" customHeight="1">
      <c r="K160" s="1"/>
      <c r="L160" s="15"/>
    </row>
    <row r="161" spans="11:12" ht="12.75" customHeight="1">
      <c r="K161" s="1"/>
      <c r="L161" s="15"/>
    </row>
    <row r="162" spans="11:12" ht="12.75" customHeight="1">
      <c r="K162" s="1"/>
      <c r="L162" s="15"/>
    </row>
    <row r="163" ht="12.75" customHeight="1">
      <c r="K163" s="1"/>
    </row>
    <row r="164" ht="12.75" customHeight="1">
      <c r="K164" s="1"/>
    </row>
    <row r="165" ht="12.75" customHeight="1">
      <c r="K165" s="1"/>
    </row>
    <row r="166" ht="12.75" customHeight="1">
      <c r="K166" s="1"/>
    </row>
    <row r="167" ht="12.75" customHeight="1">
      <c r="K167" s="1"/>
    </row>
  </sheetData>
  <printOptions horizontalCentered="1"/>
  <pageMargins left="0.7874015748031497" right="0.7874015748031497" top="0.7874015748031497" bottom="1.1811023622047245" header="0.1968503937007874" footer="0.1968503937007874"/>
  <pageSetup horizontalDpi="600" verticalDpi="600" orientation="portrait" paperSize="9" r:id="rId1"/>
  <rowBreaks count="2" manualBreakCount="2">
    <brk id="58" max="65535" man="1"/>
    <brk id="10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POEMA</dc:creator>
  <cp:keywords/>
  <dc:description/>
  <cp:lastModifiedBy>Mathieu</cp:lastModifiedBy>
  <cp:lastPrinted>2000-08-16T21:20:23Z</cp:lastPrinted>
  <dcterms:created xsi:type="dcterms:W3CDTF">1999-10-15T01:31:45Z</dcterms:created>
  <dcterms:modified xsi:type="dcterms:W3CDTF">2000-08-17T19:21:31Z</dcterms:modified>
  <cp:category/>
  <cp:version/>
  <cp:contentType/>
  <cp:contentStatus/>
</cp:coreProperties>
</file>