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1985" windowHeight="6480" tabRatio="722" activeTab="13"/>
  </bookViews>
  <sheets>
    <sheet name="SOMM" sheetId="1" r:id="rId1"/>
    <sheet name="A1a" sheetId="2" r:id="rId2"/>
    <sheet name="A1b" sheetId="3" r:id="rId3"/>
    <sheet name="A1c" sheetId="4" r:id="rId4"/>
    <sheet name="A2a" sheetId="5" r:id="rId5"/>
    <sheet name="A2b" sheetId="6" r:id="rId6"/>
    <sheet name="A2c" sheetId="7" r:id="rId7"/>
    <sheet name="A3a" sheetId="8" r:id="rId8"/>
    <sheet name="A3b" sheetId="9" r:id="rId9"/>
    <sheet name="A3c" sheetId="10" r:id="rId10"/>
    <sheet name="A4" sheetId="11" r:id="rId11"/>
    <sheet name="A5" sheetId="12" r:id="rId12"/>
    <sheet name="A6" sheetId="13" r:id="rId13"/>
    <sheet name="A7" sheetId="14" r:id="rId14"/>
    <sheet name="A8" sheetId="15" r:id="rId15"/>
    <sheet name="A9" sheetId="16" r:id="rId16"/>
    <sheet name="A10" sheetId="17" r:id="rId17"/>
    <sheet name="A11" sheetId="18" r:id="rId18"/>
    <sheet name="A12a" sheetId="19" r:id="rId19"/>
    <sheet name="A12b" sheetId="20" r:id="rId20"/>
    <sheet name="A12c" sheetId="21" r:id="rId21"/>
    <sheet name="A12 (2)" sheetId="22" state="hidden" r:id="rId22"/>
    <sheet name="A13" sheetId="23" r:id="rId23"/>
    <sheet name="A14" sheetId="24" r:id="rId24"/>
    <sheet name="A15a" sheetId="25" r:id="rId25"/>
    <sheet name="A15b" sheetId="26" r:id="rId26"/>
    <sheet name="A15c" sheetId="27" r:id="rId27"/>
    <sheet name="A16a" sheetId="28" r:id="rId28"/>
    <sheet name="A16b" sheetId="29" r:id="rId29"/>
    <sheet name="A16c" sheetId="30" r:id="rId30"/>
    <sheet name="A17" sheetId="31" r:id="rId31"/>
    <sheet name="A18" sheetId="32" r:id="rId32"/>
    <sheet name="A19" sheetId="33" r:id="rId33"/>
    <sheet name="A20" sheetId="34" r:id="rId34"/>
    <sheet name="A21" sheetId="35" r:id="rId35"/>
    <sheet name="A22" sheetId="36" r:id="rId36"/>
    <sheet name="A23" sheetId="37" r:id="rId37"/>
    <sheet name="A24" sheetId="38" r:id="rId38"/>
    <sheet name="A25" sheetId="39" r:id="rId39"/>
  </sheets>
  <definedNames>
    <definedName name="_xlnm.Print_Titles" localSheetId="21">'A12 (2)'!$1:$9</definedName>
    <definedName name="_xlnm.Print_Titles" localSheetId="18">'A12a'!$1:$9</definedName>
    <definedName name="_xlnm.Print_Titles" localSheetId="19">'A12b'!$1:$9</definedName>
    <definedName name="_xlnm.Print_Titles" localSheetId="20">'A12c'!$1:$9</definedName>
    <definedName name="_xlnm.Print_Titles" localSheetId="22">'A13'!$A:$B,'A13'!$1:$9</definedName>
    <definedName name="_xlnm.Print_Titles" localSheetId="24">'A15a'!$1:$10</definedName>
    <definedName name="_xlnm.Print_Titles" localSheetId="25">'A15b'!$1:$10</definedName>
    <definedName name="_xlnm.Print_Titles" localSheetId="26">'A15c'!$1:$10</definedName>
    <definedName name="_xlnm.Print_Titles" localSheetId="4">'A2a'!$2:$4</definedName>
    <definedName name="_xlnm.Print_Titles" localSheetId="10">'A4'!$1:$9</definedName>
    <definedName name="_xlnm.Print_Titles" localSheetId="11">'A5'!$1:$9</definedName>
    <definedName name="_xlnm.Print_Titles" localSheetId="12">'A6'!$1:$9</definedName>
    <definedName name="_xlnm.Print_Titles" localSheetId="13">'A7'!$1:$8</definedName>
    <definedName name="_xlnm.Print_Titles" localSheetId="14">'A8'!$2:$5</definedName>
    <definedName name="_xlnm.Print_Titles" localSheetId="15">'A9'!$1:$9</definedName>
    <definedName name="_xlnm.Print_Area" localSheetId="17">'A11'!$A$1:$K$34</definedName>
    <definedName name="_xlnm.Print_Area" localSheetId="18">'A12a'!$A$1:$H$69</definedName>
    <definedName name="_xlnm.Print_Area" localSheetId="19">'A12b'!$A$1:$G$69</definedName>
    <definedName name="_xlnm.Print_Area" localSheetId="20">'A12c'!$A$1:$H$69</definedName>
    <definedName name="_xlnm.Print_Area" localSheetId="24">'A15a'!$A$1:$I$70</definedName>
    <definedName name="_xlnm.Print_Area" localSheetId="25">'A15b'!$A$1:$I$70</definedName>
    <definedName name="_xlnm.Print_Area" localSheetId="26">'A15c'!$A$1:$I$70</definedName>
    <definedName name="_xlnm.Print_Area" localSheetId="27">'A16a'!$A$1:$G$30</definedName>
    <definedName name="_xlnm.Print_Area" localSheetId="28">'A16b'!$A$1:$G$30</definedName>
    <definedName name="_xlnm.Print_Area" localSheetId="29">'A16c'!$A$1:$G$30</definedName>
    <definedName name="_xlnm.Print_Area" localSheetId="4">'A2a'!$A$1:$I$28</definedName>
    <definedName name="_xlnm.Print_Area" localSheetId="6">'A2c'!$A$1:$H$28</definedName>
    <definedName name="_xlnm.Print_Area" localSheetId="9">'A3c'!$A$1:$H$28</definedName>
    <definedName name="_xlnm.Print_Area" localSheetId="13">'A7'!$A$1:$I$68</definedName>
    <definedName name="_xlnm.Print_Area" localSheetId="0">'SOMM'!$A$1:$H$100</definedName>
  </definedNames>
  <calcPr fullCalcOnLoad="1"/>
</workbook>
</file>

<file path=xl/sharedStrings.xml><?xml version="1.0" encoding="utf-8"?>
<sst xmlns="http://schemas.openxmlformats.org/spreadsheetml/2006/main" count="3144" uniqueCount="452">
  <si>
    <t>HOMMES</t>
  </si>
  <si>
    <t>FEMMES</t>
  </si>
  <si>
    <t>Elève, étudiant,</t>
  </si>
  <si>
    <t>Militaire du</t>
  </si>
  <si>
    <t>Chômeur</t>
  </si>
  <si>
    <t>Autre</t>
  </si>
  <si>
    <t>contingent</t>
  </si>
  <si>
    <t>affaires</t>
  </si>
  <si>
    <t>inactif</t>
  </si>
  <si>
    <t>Ensemble</t>
  </si>
  <si>
    <t>et plus</t>
  </si>
  <si>
    <t>ENSEMBLE</t>
  </si>
  <si>
    <t>Femmes</t>
  </si>
  <si>
    <t>Agriculture</t>
  </si>
  <si>
    <t>Industrie</t>
  </si>
  <si>
    <t>Construction</t>
  </si>
  <si>
    <t>Tertiaire</t>
  </si>
  <si>
    <t>Agriculteurs</t>
  </si>
  <si>
    <t>Artisans,</t>
  </si>
  <si>
    <t>Cadres et</t>
  </si>
  <si>
    <t>Professions</t>
  </si>
  <si>
    <t>Employés</t>
  </si>
  <si>
    <t>Ouvriers</t>
  </si>
  <si>
    <t>intermédiaires</t>
  </si>
  <si>
    <t>supérieures</t>
  </si>
  <si>
    <t>Aucun</t>
  </si>
  <si>
    <t>CHAPITRE 6 : ACTIVITES</t>
  </si>
  <si>
    <t xml:space="preserve">             </t>
  </si>
  <si>
    <t xml:space="preserve">            </t>
  </si>
  <si>
    <t>Actif occupé</t>
  </si>
  <si>
    <t xml:space="preserve">10 à 14 ans  </t>
  </si>
  <si>
    <t xml:space="preserve">15 à 19 ans  </t>
  </si>
  <si>
    <t xml:space="preserve">20 à 24 ans  </t>
  </si>
  <si>
    <t xml:space="preserve">25 à 29 ans  </t>
  </si>
  <si>
    <t xml:space="preserve">30 à 34 ans  </t>
  </si>
  <si>
    <t xml:space="preserve">35 à 39 ans  </t>
  </si>
  <si>
    <t xml:space="preserve">40 à 44 ans  </t>
  </si>
  <si>
    <t xml:space="preserve">45 à 49 ans  </t>
  </si>
  <si>
    <t xml:space="preserve">50 à 54 ans  </t>
  </si>
  <si>
    <t xml:space="preserve">55 à 59 ans  </t>
  </si>
  <si>
    <t xml:space="preserve">60 à 64 ans  </t>
  </si>
  <si>
    <t xml:space="preserve">65 à 69 ans  </t>
  </si>
  <si>
    <t xml:space="preserve">70 à 74 ans  </t>
  </si>
  <si>
    <t>A1a - Population de 14 ans et plus selon la situation d'activité (au sens du recensement) et le groupe d'âge quinquennal</t>
  </si>
  <si>
    <t>en Polynésie française (Ensemble)</t>
  </si>
  <si>
    <t/>
  </si>
  <si>
    <t>Retraité,</t>
  </si>
  <si>
    <t>stagiaire</t>
  </si>
  <si>
    <t>retiré des</t>
  </si>
  <si>
    <t>10 à 14 ans</t>
  </si>
  <si>
    <t>15 à 19 ans</t>
  </si>
  <si>
    <t>20 à 24 ans</t>
  </si>
  <si>
    <t>25 à 29 ans</t>
  </si>
  <si>
    <t>30 à 34 ans</t>
  </si>
  <si>
    <t>35 à 39 ans</t>
  </si>
  <si>
    <t>40 à 44 ans</t>
  </si>
  <si>
    <t>45 à 49 ans</t>
  </si>
  <si>
    <t>50 à 54 ans</t>
  </si>
  <si>
    <t>55 à 59 ans</t>
  </si>
  <si>
    <t>60 à 64 ans</t>
  </si>
  <si>
    <t>65 à 69 ans</t>
  </si>
  <si>
    <t>70 à 74 ans</t>
  </si>
  <si>
    <t>Sources : INSEE, I.T.STAT. - Recensement Général de la Population du 3 septembre 1996.</t>
  </si>
  <si>
    <t>Groupe d'âge</t>
  </si>
  <si>
    <t>quinquennal</t>
  </si>
  <si>
    <t>de 14 ans</t>
  </si>
  <si>
    <t>en Polynésie française (Hommes)</t>
  </si>
  <si>
    <t>en Polynésie française (Femmes)</t>
  </si>
  <si>
    <t>Population</t>
  </si>
  <si>
    <t>au sens du</t>
  </si>
  <si>
    <t>recensement</t>
  </si>
  <si>
    <t>Inactif</t>
  </si>
  <si>
    <t>75 ans et plus</t>
  </si>
  <si>
    <t>A2a - Population de 14 ans et plus selon la situation d'activité (au sens strict du BIT) et le groupe d'âge quinquennal</t>
  </si>
  <si>
    <t xml:space="preserve"> </t>
  </si>
  <si>
    <t>au sens strict</t>
  </si>
  <si>
    <t>du BIT</t>
  </si>
  <si>
    <t xml:space="preserve">                  </t>
  </si>
  <si>
    <t xml:space="preserve">10 à 14 ans       </t>
  </si>
  <si>
    <t xml:space="preserve">15 à 19 ans       </t>
  </si>
  <si>
    <t xml:space="preserve">20 à 24 ans       </t>
  </si>
  <si>
    <t xml:space="preserve">25 à 29 ans       </t>
  </si>
  <si>
    <t xml:space="preserve">30 à 34 ans       </t>
  </si>
  <si>
    <t xml:space="preserve">35 à 39 ans       </t>
  </si>
  <si>
    <t xml:space="preserve">40 à 44 ans       </t>
  </si>
  <si>
    <t xml:space="preserve">45 à 49 ans       </t>
  </si>
  <si>
    <t xml:space="preserve">50 à 54 ans       </t>
  </si>
  <si>
    <t xml:space="preserve">55 à 59 ans       </t>
  </si>
  <si>
    <t xml:space="preserve">60 à 64 ans       </t>
  </si>
  <si>
    <t xml:space="preserve">65 à 69 ans       </t>
  </si>
  <si>
    <t xml:space="preserve">70 à 74 ans       </t>
  </si>
  <si>
    <t>A3a - Population de 14 ans et plus selon la situation d'activité (au sens large du BIT) et le groupe d'âge quinquennal</t>
  </si>
  <si>
    <t>au sens large</t>
  </si>
  <si>
    <t>A3b - Population de 14 ans et plus selon la situation d'activité (au sens large du BIT) et le groupe d'âge quinquennal</t>
  </si>
  <si>
    <t>A2c - Population de 14 ans et plus selon la situation d'activité (au sens strict du BIT) et le groupe d'âge quinquennal</t>
  </si>
  <si>
    <t>A2b - Population de 14 ans et plus selon la situation d'activité (au sens strict du BIT) et le groupe d'âge quinquennal</t>
  </si>
  <si>
    <t>A3c - Population de 14 ans et plus selon la situation d'activité (au sens large du BIT) et le groupe d'âge quinquennal</t>
  </si>
  <si>
    <t xml:space="preserve">                                      </t>
  </si>
  <si>
    <t xml:space="preserve">          </t>
  </si>
  <si>
    <t xml:space="preserve">  Actif   </t>
  </si>
  <si>
    <t xml:space="preserve"> Chômeur  </t>
  </si>
  <si>
    <t xml:space="preserve">  occupé  </t>
  </si>
  <si>
    <t xml:space="preserve"> Inactif  </t>
  </si>
  <si>
    <t>Arue</t>
  </si>
  <si>
    <t>Faaa</t>
  </si>
  <si>
    <t>Hitiaa O Te Ra</t>
  </si>
  <si>
    <t>Mahina</t>
  </si>
  <si>
    <t>Moorea-Maiao</t>
  </si>
  <si>
    <t>Paea</t>
  </si>
  <si>
    <t>Papara</t>
  </si>
  <si>
    <t>Papeete</t>
  </si>
  <si>
    <t>Pirae</t>
  </si>
  <si>
    <t>Punaauia</t>
  </si>
  <si>
    <t>Taiarapu-Est</t>
  </si>
  <si>
    <t>Taiarapu-Ouest</t>
  </si>
  <si>
    <t>Teva I Uta</t>
  </si>
  <si>
    <t>Bora-Bora</t>
  </si>
  <si>
    <t>Huahine</t>
  </si>
  <si>
    <t>Maupiti</t>
  </si>
  <si>
    <t>Tahaa</t>
  </si>
  <si>
    <t>Taputapuatea</t>
  </si>
  <si>
    <t>Tumaraa</t>
  </si>
  <si>
    <t>Uturoa</t>
  </si>
  <si>
    <t>Fatu-Hiva</t>
  </si>
  <si>
    <t>Hiva-Oa</t>
  </si>
  <si>
    <t>Nuku-Hiva</t>
  </si>
  <si>
    <t>Tahuata</t>
  </si>
  <si>
    <t>Ua-Huka</t>
  </si>
  <si>
    <t>Ua-Pou</t>
  </si>
  <si>
    <t>Raivavae</t>
  </si>
  <si>
    <t>Rapa</t>
  </si>
  <si>
    <t>Rimatara</t>
  </si>
  <si>
    <t>Rurutu</t>
  </si>
  <si>
    <t>Tubuai</t>
  </si>
  <si>
    <t>Anaa</t>
  </si>
  <si>
    <t>Arutua</t>
  </si>
  <si>
    <t>Fakarava</t>
  </si>
  <si>
    <t>Fangatau</t>
  </si>
  <si>
    <t>Gambier</t>
  </si>
  <si>
    <t>Hao</t>
  </si>
  <si>
    <t>Hikueru</t>
  </si>
  <si>
    <t>Makemo</t>
  </si>
  <si>
    <t>Manihi</t>
  </si>
  <si>
    <t>Napuka</t>
  </si>
  <si>
    <t>Nukutavake</t>
  </si>
  <si>
    <t>Pukapuka</t>
  </si>
  <si>
    <t>Rangiroa</t>
  </si>
  <si>
    <t>Reao</t>
  </si>
  <si>
    <t>Takaroa</t>
  </si>
  <si>
    <t>Tatakoto</t>
  </si>
  <si>
    <t>Tureia</t>
  </si>
  <si>
    <t>Iles du Vent</t>
  </si>
  <si>
    <t xml:space="preserve">Iles Sous-Le-Vent      </t>
  </si>
  <si>
    <t>Marquises</t>
  </si>
  <si>
    <t>Australes</t>
  </si>
  <si>
    <t>Tuamotu-Gambier</t>
  </si>
  <si>
    <t>Ensemble de la Polynésie française</t>
  </si>
  <si>
    <t>A4 - Population de 14 ans et plus selon la situation d'activité (au sens du recensement),</t>
  </si>
  <si>
    <t>taux d'activité et taux de chômage par subdivision et commune de résidence</t>
  </si>
  <si>
    <t xml:space="preserve">Taux </t>
  </si>
  <si>
    <t>d'activité</t>
  </si>
  <si>
    <t>Taux de</t>
  </si>
  <si>
    <t>chômage</t>
  </si>
  <si>
    <t>Iles Sous-Le-Vent</t>
  </si>
  <si>
    <t>(%)</t>
  </si>
  <si>
    <t xml:space="preserve">                                                                    </t>
  </si>
  <si>
    <t>CEP, CFG</t>
  </si>
  <si>
    <t>BEPC, BE, brevet des collèges</t>
  </si>
  <si>
    <t>CAP, BEP, CAD, CAPD</t>
  </si>
  <si>
    <t>BAC général</t>
  </si>
  <si>
    <t>BAC, brevet technique ou professionnel, capacité en droit</t>
  </si>
  <si>
    <t>DU 1er cycle, BTS, DEST, DUT, prof. sociales, de la santé</t>
  </si>
  <si>
    <t>DU 2ème 3ème cycle, médecine, ingénieur, grandes écoles</t>
  </si>
  <si>
    <t>A7 - Population de 14 ans ou plus selon la situation d'activité (au sens du recensement),</t>
  </si>
  <si>
    <t>taux d'activité et taux de chômage selon le niveau de diplôme, par subdivision de résidence</t>
  </si>
  <si>
    <t>DU 2ème, 3ème cycle, médecine, ingénieur, grandes écoles</t>
  </si>
  <si>
    <t>Subdivisions</t>
  </si>
  <si>
    <t>Niveaux de diplôme</t>
  </si>
  <si>
    <t>Communes</t>
  </si>
  <si>
    <t xml:space="preserve">                                                          </t>
  </si>
  <si>
    <t xml:space="preserve">Iles du Vent                                              </t>
  </si>
  <si>
    <t xml:space="preserve">Iles Sous-Le-Vent                                         </t>
  </si>
  <si>
    <t xml:space="preserve">Marquises                                                 </t>
  </si>
  <si>
    <t xml:space="preserve">Australes                                                 </t>
  </si>
  <si>
    <t xml:space="preserve">Tuamotu-Gambier                                           </t>
  </si>
  <si>
    <t>taux d'activité et taux de chômage selon  le groupe socioprofessionnel (CS8), par subdivision de résidence</t>
  </si>
  <si>
    <t>Agriculteurs exploitants</t>
  </si>
  <si>
    <t>Artisans, commerçants et chefs d'entreprises</t>
  </si>
  <si>
    <t>Cadres et professions intellectuelles supérieures</t>
  </si>
  <si>
    <t>Professions intermédiaires</t>
  </si>
  <si>
    <t>Retraités</t>
  </si>
  <si>
    <t xml:space="preserve">Iles du Vent                          </t>
  </si>
  <si>
    <t>moins de 3 mois</t>
  </si>
  <si>
    <t>3 mois à moins d'un an</t>
  </si>
  <si>
    <t>un an à moins de 2 ans</t>
  </si>
  <si>
    <t>2 ans ou plus</t>
  </si>
  <si>
    <t>aucune démarche</t>
  </si>
  <si>
    <t>Ancienneté de la recherche</t>
  </si>
  <si>
    <t xml:space="preserve">  Hommes </t>
  </si>
  <si>
    <t>%</t>
  </si>
  <si>
    <t>Nombre</t>
  </si>
  <si>
    <t xml:space="preserve">Iles du Vent      </t>
  </si>
  <si>
    <t xml:space="preserve">Iles Sous-Le-Vent </t>
  </si>
  <si>
    <t xml:space="preserve">Marquises         </t>
  </si>
  <si>
    <t xml:space="preserve">Australes         </t>
  </si>
  <si>
    <t xml:space="preserve">Tuamotu-Gambier   </t>
  </si>
  <si>
    <t>commerçants</t>
  </si>
  <si>
    <t>professions</t>
  </si>
  <si>
    <t>et chefs</t>
  </si>
  <si>
    <t>d'entreprises</t>
  </si>
  <si>
    <t>intellectuelles</t>
  </si>
  <si>
    <t>des</t>
  </si>
  <si>
    <t>chômeurs</t>
  </si>
  <si>
    <t>SEXE</t>
  </si>
  <si>
    <t>Chômeurs ayant déjà travaillé</t>
  </si>
  <si>
    <t>Chômeurs</t>
  </si>
  <si>
    <t>n'ayant jamais</t>
  </si>
  <si>
    <t>travaillé</t>
  </si>
  <si>
    <t xml:space="preserve">                       </t>
  </si>
  <si>
    <t xml:space="preserve">                          </t>
  </si>
  <si>
    <t xml:space="preserve">        </t>
  </si>
  <si>
    <t>Ensemble des actifs occupés</t>
  </si>
  <si>
    <t>Ensemble de la 
Polynésie française</t>
  </si>
  <si>
    <t xml:space="preserve">Hommes </t>
  </si>
  <si>
    <t>entreprises</t>
  </si>
  <si>
    <t>Transports</t>
  </si>
  <si>
    <t>particuliers</t>
  </si>
  <si>
    <t>Commerce</t>
  </si>
  <si>
    <t>Energie</t>
  </si>
  <si>
    <t>d'équipement</t>
  </si>
  <si>
    <t>consommation</t>
  </si>
  <si>
    <t>alimentaires</t>
  </si>
  <si>
    <t>Services aux</t>
  </si>
  <si>
    <t>des biens</t>
  </si>
  <si>
    <t>des biens de</t>
  </si>
  <si>
    <t>agricoles et</t>
  </si>
  <si>
    <t>Industries</t>
  </si>
  <si>
    <t>Agriculture,</t>
  </si>
  <si>
    <t xml:space="preserve"> Activités  </t>
  </si>
  <si>
    <t xml:space="preserve">financières </t>
  </si>
  <si>
    <t>immobilières</t>
  </si>
  <si>
    <t>sylviculture,</t>
  </si>
  <si>
    <t>pêche</t>
  </si>
  <si>
    <t>Education,</t>
  </si>
  <si>
    <t>santé,</t>
  </si>
  <si>
    <t>action sociale</t>
  </si>
  <si>
    <t>des actifs</t>
  </si>
  <si>
    <t>occupés</t>
  </si>
  <si>
    <t>Adminis-</t>
  </si>
  <si>
    <t xml:space="preserve">    tration     </t>
  </si>
  <si>
    <t xml:space="preserve">                                                                              </t>
  </si>
  <si>
    <t>Tuamotu-</t>
  </si>
  <si>
    <t xml:space="preserve">Activités récréatives, culturelles et sportives                               </t>
  </si>
  <si>
    <t xml:space="preserve">Education                                                                     </t>
  </si>
  <si>
    <t xml:space="preserve">Administration publique                                                       </t>
  </si>
  <si>
    <t xml:space="preserve">Recherche et développement                                                    </t>
  </si>
  <si>
    <t xml:space="preserve">Activités immobilières                                                        </t>
  </si>
  <si>
    <t xml:space="preserve">Postes et télécommunications                                                  </t>
  </si>
  <si>
    <t xml:space="preserve">Hôtels et restaurants                                                         </t>
  </si>
  <si>
    <t xml:space="preserve">Construction                                                                  </t>
  </si>
  <si>
    <t xml:space="preserve">Edition, imprimerie, reproduction                                             </t>
  </si>
  <si>
    <t xml:space="preserve">Industrie textile                                                             </t>
  </si>
  <si>
    <t>Iles</t>
  </si>
  <si>
    <t>Sous-Le-Vent</t>
  </si>
  <si>
    <t>de la Polynésie</t>
  </si>
  <si>
    <t>française</t>
  </si>
  <si>
    <t xml:space="preserve">Ensemble des actifs occupés                                                                       </t>
  </si>
  <si>
    <t>du Vent</t>
  </si>
  <si>
    <t>par subdivision de résidence</t>
  </si>
  <si>
    <t xml:space="preserve">                     </t>
  </si>
  <si>
    <t xml:space="preserve">Agriculteurs exploitants                                                      </t>
  </si>
  <si>
    <t xml:space="preserve">Artisans                                                                      </t>
  </si>
  <si>
    <t xml:space="preserve">Commerçants et assimilés                                                      </t>
  </si>
  <si>
    <t xml:space="preserve">Chefs d'entreprise de 10 salariés ou plus                                     </t>
  </si>
  <si>
    <t xml:space="preserve">Professions libérales                                                         </t>
  </si>
  <si>
    <t xml:space="preserve">Cadres d'entreprises                                                          </t>
  </si>
  <si>
    <t xml:space="preserve">Professions interméd. enseignement, santé, fonction publique, assimilés       </t>
  </si>
  <si>
    <t xml:space="preserve">Professions interméd. administratives et commerciales des entreprises         </t>
  </si>
  <si>
    <t xml:space="preserve">Techniciens                                                                   </t>
  </si>
  <si>
    <t xml:space="preserve">Contremaîtres, agents de maîtrise                                             </t>
  </si>
  <si>
    <t xml:space="preserve">Employés de la fonction publique                                              </t>
  </si>
  <si>
    <t xml:space="preserve">Employés administratifs d'entreprises                                         </t>
  </si>
  <si>
    <t xml:space="preserve">Employés de commerce                                                          </t>
  </si>
  <si>
    <t xml:space="preserve">Personnels des services directs aux particuliers                              </t>
  </si>
  <si>
    <t xml:space="preserve">Ouvriers qualifiés                                                            </t>
  </si>
  <si>
    <t xml:space="preserve">Ouvriers non qualifiés                                                        </t>
  </si>
  <si>
    <t xml:space="preserve">Ouvriers agricoles                                                            </t>
  </si>
  <si>
    <t xml:space="preserve">   Continu   </t>
  </si>
  <si>
    <t xml:space="preserve"> Saisonnier  </t>
  </si>
  <si>
    <t xml:space="preserve">Exceptionnel </t>
  </si>
  <si>
    <t xml:space="preserve"> Ensemble </t>
  </si>
  <si>
    <t xml:space="preserve">Agriculteur, éleveur, chasseur, pêcheur, aquaculteur                </t>
  </si>
  <si>
    <t xml:space="preserve">Aide familial                                                       </t>
  </si>
  <si>
    <t xml:space="preserve">Membre d'une profession libérale                                    </t>
  </si>
  <si>
    <t xml:space="preserve">Artisan, commerçant, industriel, travailleur indépendant            </t>
  </si>
  <si>
    <t xml:space="preserve">Travailleur à domicile pour le compte d'une entreprise              </t>
  </si>
  <si>
    <t xml:space="preserve">Apprenti sous contrat                                               </t>
  </si>
  <si>
    <t xml:space="preserve">    Aide    </t>
  </si>
  <si>
    <t xml:space="preserve"> Salarié du </t>
  </si>
  <si>
    <t xml:space="preserve">Indépendant </t>
  </si>
  <si>
    <t xml:space="preserve">  familial  </t>
  </si>
  <si>
    <t xml:space="preserve">   privé    </t>
  </si>
  <si>
    <t xml:space="preserve">   public   </t>
  </si>
  <si>
    <t xml:space="preserve">Industrie </t>
  </si>
  <si>
    <t xml:space="preserve">Tertiaire </t>
  </si>
  <si>
    <t xml:space="preserve">                                                </t>
  </si>
  <si>
    <t xml:space="preserve">Agriculture </t>
  </si>
  <si>
    <t xml:space="preserve"> Industrie  </t>
  </si>
  <si>
    <t xml:space="preserve"> Tertiaire  </t>
  </si>
  <si>
    <t>regroupée (PP2) et le secteur d'activité (NAF16) de l'établissement employeur</t>
  </si>
  <si>
    <t xml:space="preserve">Non salarié </t>
  </si>
  <si>
    <t xml:space="preserve">  Salarié   </t>
  </si>
  <si>
    <t>par subdivision  et commune de résidence (Hommes)</t>
  </si>
  <si>
    <t>exploîtants</t>
  </si>
  <si>
    <t>Agriculteurs exploîtants</t>
  </si>
  <si>
    <t>par subdivision  et commune de résidence (Femmes)</t>
  </si>
  <si>
    <t>par subdivision  et commune de résidence (Ensemble)</t>
  </si>
  <si>
    <t xml:space="preserve">Cadres de la fonction publique, professions intellectuelles et artistiques      </t>
  </si>
  <si>
    <t>Catégorie socioprofessionnelle (CS24)</t>
  </si>
  <si>
    <t xml:space="preserve">Cadres de la fonction publique, professions intellectuelles et artistiques       </t>
  </si>
  <si>
    <t>Ensemble des</t>
  </si>
  <si>
    <t>actifs occupés</t>
  </si>
  <si>
    <t>Hommes</t>
  </si>
  <si>
    <t>Position professionnelle détaillée (PP9)</t>
  </si>
  <si>
    <t xml:space="preserve">Contrat à durée déterminée du secteur privé                                                           </t>
  </si>
  <si>
    <t xml:space="preserve">Contrat à durée indéterminée du secteur privé                                                           </t>
  </si>
  <si>
    <t xml:space="preserve">Contrat à durée déterminée du secteur public                                                          </t>
  </si>
  <si>
    <t xml:space="preserve">Contrat à durée indéterminée du secteur public                                                          </t>
  </si>
  <si>
    <t>de l'activité, par subdivision de résidence</t>
  </si>
  <si>
    <t>Aide familial</t>
  </si>
  <si>
    <t>Salarié du privé</t>
  </si>
  <si>
    <t>Salarié du public</t>
  </si>
  <si>
    <t>Indépendant</t>
  </si>
  <si>
    <t>Position professionnelle regroupée (PP4)</t>
  </si>
  <si>
    <t xml:space="preserve">Iles du Vent </t>
  </si>
  <si>
    <t xml:space="preserve">Marquises </t>
  </si>
  <si>
    <t xml:space="preserve">Australes </t>
  </si>
  <si>
    <t xml:space="preserve">Tuamotu-Gambier </t>
  </si>
  <si>
    <t>Agriculture, sylviculture, pêche</t>
  </si>
  <si>
    <t>Industries des biens intermédiaires</t>
  </si>
  <si>
    <t>Industries agricoles et alimentaires</t>
  </si>
  <si>
    <t>Industries des biens de consommation</t>
  </si>
  <si>
    <t>Industries des biens d'équipement</t>
  </si>
  <si>
    <t>Services aux particuliers</t>
  </si>
  <si>
    <t>Services aux entreprises</t>
  </si>
  <si>
    <t>Activités financières</t>
  </si>
  <si>
    <t>Activités immobilières</t>
  </si>
  <si>
    <t>Administration</t>
  </si>
  <si>
    <t>Education, santé, action sociale</t>
  </si>
  <si>
    <t xml:space="preserve">Ensemble des </t>
  </si>
  <si>
    <t>Pas de scolarisation</t>
  </si>
  <si>
    <t>Primaire</t>
  </si>
  <si>
    <t>Secondaire, 6ème à 3ème</t>
  </si>
  <si>
    <t>Secondaire, niv. BEP, CAP ou équiv.</t>
  </si>
  <si>
    <t>Secondaire, Seconde à Terminale</t>
  </si>
  <si>
    <t>Université ou grande école</t>
  </si>
  <si>
    <t>Niveau d'études</t>
  </si>
  <si>
    <t>A9 - Population de 14 ans ou plus selon la situation d'activité (au sens du recensement),</t>
  </si>
  <si>
    <t>de l'établissement employeur, par subdivision et commune de résidence</t>
  </si>
  <si>
    <t xml:space="preserve">Agriculture, sylviculture, pêche                                              </t>
  </si>
  <si>
    <t xml:space="preserve">Industries des produits minéraux                                              </t>
  </si>
  <si>
    <t xml:space="preserve">Industries agricoles et alimentaires                                          </t>
  </si>
  <si>
    <t xml:space="preserve">Habillement, cuir                                                             </t>
  </si>
  <si>
    <t xml:space="preserve">Industries du bois et du papier                                               </t>
  </si>
  <si>
    <t xml:space="preserve">Chimie, caoutchouc, plastiques                                                </t>
  </si>
  <si>
    <t xml:space="preserve">Pharmacie, parfumerie et entretien                                            </t>
  </si>
  <si>
    <t xml:space="preserve">Métallurgie et transformation des métaux                                      </t>
  </si>
  <si>
    <t xml:space="preserve">Industries des équipements mécaniques                                         </t>
  </si>
  <si>
    <t xml:space="preserve">Industries des équipements du foyer                                           </t>
  </si>
  <si>
    <t xml:space="preserve">Industries des équipements électriques et électroniques                       </t>
  </si>
  <si>
    <t xml:space="preserve">Industries des composants électriques et électroniques                        </t>
  </si>
  <si>
    <t xml:space="preserve">Construction navale, aéronautique et ferroviaire                              </t>
  </si>
  <si>
    <t xml:space="preserve">Eau, gaz, électricité                                                         </t>
  </si>
  <si>
    <t xml:space="preserve">Commerce et réparations automobiles                                           </t>
  </si>
  <si>
    <t xml:space="preserve">Commerce de gros                                                              </t>
  </si>
  <si>
    <t xml:space="preserve">Commerce de détail, réparations                                               </t>
  </si>
  <si>
    <t xml:space="preserve">Transports                                                                    </t>
  </si>
  <si>
    <t xml:space="preserve">Activités financières                                                         </t>
  </si>
  <si>
    <t xml:space="preserve">Services opérationnels                                                        </t>
  </si>
  <si>
    <t xml:space="preserve">Conseils et assistance                                                        </t>
  </si>
  <si>
    <t xml:space="preserve">Santé, action sociale                                                         </t>
  </si>
  <si>
    <t xml:space="preserve">Activités associatives et extra-territoriales                                 </t>
  </si>
  <si>
    <t xml:space="preserve">Services personnels et domestiques                                            </t>
  </si>
  <si>
    <t>A1c - Population de 14 ans et plus selon la situation d'activité (au sens du recensement) et le groupe d'âge quinquennal</t>
  </si>
  <si>
    <t>A1b - Population de 14 ans et plus selon la situation d'activité (au sens du recensement) et le groupe d'âge quinquennal</t>
  </si>
  <si>
    <t>A5 - Population de 14 ans et plus selon la situation d'activité (au sens strict du BIT),</t>
  </si>
  <si>
    <t>A6 - Population de 14 ans et plus selon la situation d'activité (au sens large du BIT),</t>
  </si>
  <si>
    <t>Autres personnes sans activité professionnelle (*)</t>
  </si>
  <si>
    <t>(*) Dans la nomenclature des catégories sociales, cette catégorie regroupe les chômeurs n'ayant jamais travaillé et les inactifs autres que les retraités.</t>
  </si>
  <si>
    <t>de l'établissement employeur et le sexe,  par subdivision  et commune de résidence (Ensemble)</t>
  </si>
  <si>
    <t>de l'établissement employeur et le sexe,  par subdivision  et commune de résidence (Hommes)</t>
  </si>
  <si>
    <t>de l'établissement employeur et le sexe,  par subdivision  et commune de résidence (Femmes)</t>
  </si>
  <si>
    <t xml:space="preserve">A12 - Actifs ayant un emploi (hors militaires du contingent) selon le secteur d'activité (NAF4) de l'établissement employeur et le sexe,  par subdivision  </t>
  </si>
  <si>
    <t xml:space="preserve"> et commune de résidence</t>
  </si>
  <si>
    <t xml:space="preserve">Ensemble de la </t>
  </si>
  <si>
    <t>Polynésie française</t>
  </si>
  <si>
    <t xml:space="preserve">des actifs </t>
  </si>
  <si>
    <t xml:space="preserve">Position professionnelle </t>
  </si>
  <si>
    <t>regroupée (PP4)</t>
  </si>
  <si>
    <t>Secteur d'activité de l'établissement employeur (NAF16)</t>
  </si>
  <si>
    <t>non rémunéré</t>
  </si>
  <si>
    <t>professionnelle détaillée (PP9) en Polynésie française</t>
  </si>
  <si>
    <t>et la position professionnelle regroupée (PP4), par subdivision de résidence</t>
  </si>
  <si>
    <t>taux d'activité et taux de chômage selon le niveau d'études, par subdivision de résidence</t>
  </si>
  <si>
    <t>A8 - Population de 14 ans et plus selon la situation d'activité (au sens du recensement),</t>
  </si>
  <si>
    <t>Groupe socioprofessionnel (CS8)</t>
  </si>
  <si>
    <t>exploitants</t>
  </si>
  <si>
    <t>A11 - Chômeurs (au sens du recensement) selon la situation de travail antérieur, le groupe socioprofessionnel (CS8)</t>
  </si>
  <si>
    <t xml:space="preserve"> et le sexe, par subdivision de résidence</t>
  </si>
  <si>
    <t>Secteur d'activité de l'établissement employeur (NAF36)</t>
  </si>
  <si>
    <t xml:space="preserve">A12a - Actifs occupés (hors militaires du contingent) selon le secteur d'activité (NAF4) </t>
  </si>
  <si>
    <t xml:space="preserve">A12b - Actifs occupés (hors militaires du contingent) selon le secteur d'activité (NAF4) </t>
  </si>
  <si>
    <t xml:space="preserve">A12c - Actifs occupés (hors militaires du contingent) selon le secteur d'activité (NAF4) </t>
  </si>
  <si>
    <t xml:space="preserve">A13 - Actifs occupés (hors militaires du contingent) selon le secteur d'activité (NAF16) </t>
  </si>
  <si>
    <t>A14 - Actifs occupés (hors militaires du contingent) selon le secteur d'activité détaillé (NAF36) de l'établissement employeur,</t>
  </si>
  <si>
    <t>A15a - Actifs occupés (hors militaires du contingent) selon le groupe socioprofessionnel (CS8),</t>
  </si>
  <si>
    <t>A15b - Actifs occupés (hors militaires du contingent) selon le groupe socioprofessionnel (CS8),</t>
  </si>
  <si>
    <t>A15c - Actifs occupés (hors militaires du contingent) selon le groupe socioprofessionnel (CS8),</t>
  </si>
  <si>
    <t>A16a - Actifs occupés (hors militaires du contingent) selon la catégorie socioprofessionnelle (CS24), par subdivision de résidence (Ensemble)</t>
  </si>
  <si>
    <t>A16b - Actifs occupés (hors militaires du contingent) selon la catégorie socioprofessionnelle (CS24), par subdivision de résidence (Hommes)</t>
  </si>
  <si>
    <t>A16c - Actifs occupés (hors militaires du contingent) selon la catégorie socioprofessionnelle (CS24), par subdivision de résidence (Femmes)</t>
  </si>
  <si>
    <t xml:space="preserve">A17 - Actifs occupés (hors militaires du contingent) selon  le sexe et la modalité d'exercice </t>
  </si>
  <si>
    <t>A18 - Actifs occupés (hors militaires du contingent) selon le sexe et la position</t>
  </si>
  <si>
    <t>A19 - Actifs occupés (hors militaires du contingent) selon le sexe</t>
  </si>
  <si>
    <t>A20 - Actifs occupés (hors militaires du contingent) selon le sexe, la position professionnelle regroupée (PP4)</t>
  </si>
  <si>
    <t xml:space="preserve">A21 - Actifs occupés (hors militaires du contingent) selon la position professionnelle regroupée </t>
  </si>
  <si>
    <t>A22 - Actifs occupés (hors militaires du contingent) selon le sexe, la position professionnelle</t>
  </si>
  <si>
    <t xml:space="preserve">                                                     </t>
  </si>
  <si>
    <t>à cette activité, par subdivision de résidence</t>
  </si>
  <si>
    <t xml:space="preserve">exerçant une activité annexe dans l'agriculture, selon le sexe et l'existence d'un revenu financier ou non lié </t>
  </si>
  <si>
    <t>Ensemble des inactifs</t>
  </si>
  <si>
    <t>avec revenu financier</t>
  </si>
  <si>
    <t>sans revenu financier</t>
  </si>
  <si>
    <t xml:space="preserve">   dont :</t>
  </si>
  <si>
    <t>Ensemble des chômeurs</t>
  </si>
  <si>
    <t xml:space="preserve">Iles </t>
  </si>
  <si>
    <t>dont : avec activité annexe dans l'agriculture</t>
  </si>
  <si>
    <t>Revenu financier</t>
  </si>
  <si>
    <t>Ensemble de</t>
  </si>
  <si>
    <t>la Polynésie</t>
  </si>
  <si>
    <t>annexe de pêche ou de chasse, selon le sexe et l'existence d'un revenu financier ou non lié à cette activité, par subdivision de résidence</t>
  </si>
  <si>
    <t>dont : avec activité annexe de pêche ou de chasse</t>
  </si>
  <si>
    <t>Activité annexe</t>
  </si>
  <si>
    <t>dont : avec activité annexe dans l'artisanat</t>
  </si>
  <si>
    <t>annexe dans l'artisanat, selon le sexe et l'existence d'un revenu financier ou non lié à cette activité, par subdivision de résidence</t>
  </si>
  <si>
    <t>A23 - Population inactive (hors élèves, étudiants, stagiaires non rémunérés) et chômeurs au sens du recensement</t>
  </si>
  <si>
    <t>A24 - Population inactive (hors élèves, étudiants, stagiaires non rémunérés) et chômeurs au sens du recensement exerçant une activité</t>
  </si>
  <si>
    <t>A25 - Population inactive (hors élèves, étudiants, stagiaires non rémunérés) et chômeurs au sens du recensement exerçant une activité</t>
  </si>
  <si>
    <t>d'emploi, en nombre et en pourcentage, par subdivision de résidence</t>
  </si>
  <si>
    <t xml:space="preserve">A10 - Chômeurs (au sens du recensement) selon le sexe et l'ancienneté de la recherche </t>
  </si>
  <si>
    <t>et le secteur d'activité (NAF4) de l'établissement employeur</t>
  </si>
  <si>
    <t>(PP4) et le secteur d'activité (NAF4) de l'établissement employeur, par subdivision de résidence</t>
  </si>
</sst>
</file>

<file path=xl/styles.xml><?xml version="1.0" encoding="utf-8"?>
<styleSheet xmlns="http://schemas.openxmlformats.org/spreadsheetml/2006/main">
  <numFmts count="9">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
  </numFmts>
  <fonts count="10">
    <font>
      <sz val="10"/>
      <name val="Helvetica"/>
      <family val="0"/>
    </font>
    <font>
      <b/>
      <sz val="10"/>
      <name val="Helvetica"/>
      <family val="0"/>
    </font>
    <font>
      <i/>
      <sz val="10"/>
      <name val="Helvetica"/>
      <family val="0"/>
    </font>
    <font>
      <b/>
      <i/>
      <sz val="10"/>
      <name val="Helvetica"/>
      <family val="0"/>
    </font>
    <font>
      <b/>
      <sz val="12"/>
      <name val="Helvetica"/>
      <family val="0"/>
    </font>
    <font>
      <sz val="9"/>
      <name val="Helvetica"/>
      <family val="2"/>
    </font>
    <font>
      <b/>
      <sz val="9"/>
      <name val="Helvetica"/>
      <family val="2"/>
    </font>
    <font>
      <i/>
      <sz val="9"/>
      <name val="Helvetica"/>
      <family val="2"/>
    </font>
    <font>
      <i/>
      <sz val="7"/>
      <name val="Helvetica"/>
      <family val="2"/>
    </font>
    <font>
      <sz val="8"/>
      <name val="Helvetica"/>
      <family val="2"/>
    </font>
  </fonts>
  <fills count="3">
    <fill>
      <patternFill/>
    </fill>
    <fill>
      <patternFill patternType="gray125"/>
    </fill>
    <fill>
      <patternFill patternType="solid">
        <fgColor indexed="9"/>
        <bgColor indexed="64"/>
      </patternFill>
    </fill>
  </fills>
  <borders count="35">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hair"/>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thin"/>
    </border>
    <border>
      <left style="thin"/>
      <right style="thin"/>
      <top style="thin"/>
      <bottom style="thin"/>
    </border>
    <border>
      <left style="thin"/>
      <right style="hair"/>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6">
    <xf numFmtId="0" fontId="0" fillId="0" borderId="0" xfId="0" applyAlignment="1">
      <alignment/>
    </xf>
    <xf numFmtId="0" fontId="1" fillId="0" borderId="0" xfId="0" applyFont="1" applyAlignment="1">
      <alignment/>
    </xf>
    <xf numFmtId="0" fontId="0" fillId="0" borderId="0" xfId="0" applyAlignment="1">
      <alignment horizontal="center"/>
    </xf>
    <xf numFmtId="0" fontId="5" fillId="0" borderId="0" xfId="0" applyFont="1" applyAlignment="1">
      <alignment/>
    </xf>
    <xf numFmtId="0" fontId="5" fillId="0" borderId="0" xfId="0" applyFont="1" applyAlignment="1">
      <alignment horizontal="center"/>
    </xf>
    <xf numFmtId="0" fontId="4" fillId="2" borderId="0" xfId="0" applyFont="1" applyFill="1" applyAlignment="1">
      <alignment/>
    </xf>
    <xf numFmtId="0" fontId="5" fillId="2" borderId="0" xfId="0" applyFont="1" applyFill="1" applyAlignment="1">
      <alignment/>
    </xf>
    <xf numFmtId="49" fontId="6" fillId="2" borderId="0" xfId="0" applyNumberFormat="1" applyFont="1" applyFill="1" applyBorder="1" applyAlignment="1">
      <alignment/>
    </xf>
    <xf numFmtId="49" fontId="6" fillId="2" borderId="0" xfId="0" applyNumberFormat="1" applyFont="1" applyFill="1" applyAlignment="1">
      <alignment/>
    </xf>
    <xf numFmtId="0" fontId="1" fillId="0" borderId="0" xfId="0" applyFont="1" applyAlignment="1">
      <alignment/>
    </xf>
    <xf numFmtId="0" fontId="7" fillId="0" borderId="0" xfId="0" applyFont="1" applyAlignment="1">
      <alignment/>
    </xf>
    <xf numFmtId="0" fontId="8" fillId="0" borderId="0" xfId="0" applyFont="1" applyAlignment="1">
      <alignment/>
    </xf>
    <xf numFmtId="0" fontId="5" fillId="0" borderId="0" xfId="0" applyFont="1" applyAlignment="1">
      <alignment/>
    </xf>
    <xf numFmtId="0" fontId="0" fillId="0" borderId="0" xfId="0" applyAlignment="1">
      <alignment/>
    </xf>
    <xf numFmtId="3" fontId="5" fillId="0" borderId="0" xfId="0" applyNumberFormat="1" applyFont="1" applyAlignment="1">
      <alignment/>
    </xf>
    <xf numFmtId="3" fontId="0" fillId="0" borderId="0" xfId="0" applyNumberFormat="1" applyAlignment="1">
      <alignment/>
    </xf>
    <xf numFmtId="3" fontId="6" fillId="0" borderId="0" xfId="0" applyNumberFormat="1" applyFont="1" applyAlignment="1">
      <alignment/>
    </xf>
    <xf numFmtId="0" fontId="6" fillId="0" borderId="0" xfId="0" applyFont="1" applyAlignment="1">
      <alignment/>
    </xf>
    <xf numFmtId="0" fontId="8" fillId="0" borderId="0" xfId="0" applyFont="1" applyAlignment="1">
      <alignment horizontal="left"/>
    </xf>
    <xf numFmtId="0" fontId="6" fillId="0" borderId="0" xfId="0" applyFont="1" applyAlignment="1">
      <alignment/>
    </xf>
    <xf numFmtId="0" fontId="7" fillId="0" borderId="0" xfId="0" applyFont="1" applyAlignment="1">
      <alignment horizontal="left"/>
    </xf>
    <xf numFmtId="3" fontId="5" fillId="0" borderId="0" xfId="0" applyNumberFormat="1" applyFont="1" applyAlignment="1">
      <alignment/>
    </xf>
    <xf numFmtId="3" fontId="6" fillId="0" borderId="0" xfId="0" applyNumberFormat="1" applyFont="1" applyAlignment="1">
      <alignment/>
    </xf>
    <xf numFmtId="0" fontId="5" fillId="0" borderId="0" xfId="0" applyFont="1" applyBorder="1" applyAlignment="1">
      <alignment horizontal="center"/>
    </xf>
    <xf numFmtId="0" fontId="5" fillId="0" borderId="0" xfId="0" applyFont="1" applyBorder="1" applyAlignment="1">
      <alignment/>
    </xf>
    <xf numFmtId="3" fontId="5" fillId="0" borderId="0" xfId="0" applyNumberFormat="1" applyFont="1" applyBorder="1" applyAlignment="1">
      <alignment/>
    </xf>
    <xf numFmtId="0" fontId="5" fillId="0" borderId="1" xfId="0" applyFont="1" applyBorder="1" applyAlignment="1">
      <alignment/>
    </xf>
    <xf numFmtId="0" fontId="5" fillId="0" borderId="2" xfId="0" applyFont="1" applyBorder="1" applyAlignment="1">
      <alignment horizontal="center"/>
    </xf>
    <xf numFmtId="0" fontId="6" fillId="0" borderId="3" xfId="0" applyFont="1" applyBorder="1" applyAlignment="1">
      <alignment horizontal="center"/>
    </xf>
    <xf numFmtId="3" fontId="6" fillId="0" borderId="0" xfId="0" applyNumberFormat="1" applyFont="1" applyBorder="1" applyAlignment="1">
      <alignment/>
    </xf>
    <xf numFmtId="0" fontId="0" fillId="0" borderId="2" xfId="0" applyBorder="1" applyAlignment="1">
      <alignment/>
    </xf>
    <xf numFmtId="0" fontId="5" fillId="0" borderId="4" xfId="0" applyFont="1" applyBorder="1" applyAlignment="1">
      <alignment/>
    </xf>
    <xf numFmtId="0" fontId="5" fillId="0" borderId="5" xfId="0" applyFont="1" applyBorder="1" applyAlignment="1">
      <alignment/>
    </xf>
    <xf numFmtId="0" fontId="6" fillId="0" borderId="5" xfId="0" applyFont="1" applyBorder="1" applyAlignment="1">
      <alignment wrapText="1"/>
    </xf>
    <xf numFmtId="0" fontId="0" fillId="0" borderId="6" xfId="0" applyBorder="1" applyAlignment="1">
      <alignment/>
    </xf>
    <xf numFmtId="0" fontId="5" fillId="0" borderId="6" xfId="0" applyFont="1" applyBorder="1" applyAlignment="1">
      <alignment/>
    </xf>
    <xf numFmtId="0" fontId="0" fillId="0" borderId="2" xfId="0"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5" fillId="0" borderId="9" xfId="0" applyFont="1" applyBorder="1" applyAlignment="1">
      <alignment/>
    </xf>
    <xf numFmtId="3" fontId="6" fillId="0" borderId="9" xfId="0" applyNumberFormat="1" applyFont="1" applyBorder="1" applyAlignment="1">
      <alignment/>
    </xf>
    <xf numFmtId="3" fontId="5" fillId="0" borderId="9" xfId="0" applyNumberFormat="1" applyFont="1" applyBorder="1" applyAlignment="1">
      <alignment/>
    </xf>
    <xf numFmtId="0" fontId="0" fillId="0" borderId="10" xfId="0" applyBorder="1" applyAlignment="1">
      <alignment/>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xf>
    <xf numFmtId="3" fontId="6" fillId="0" borderId="5" xfId="0" applyNumberFormat="1" applyFont="1" applyBorder="1" applyAlignment="1">
      <alignment/>
    </xf>
    <xf numFmtId="0" fontId="5" fillId="0" borderId="11" xfId="0" applyFont="1" applyBorder="1" applyAlignment="1">
      <alignment/>
    </xf>
    <xf numFmtId="0" fontId="6" fillId="0" borderId="12" xfId="0" applyFont="1" applyBorder="1" applyAlignment="1">
      <alignment horizontal="center"/>
    </xf>
    <xf numFmtId="0" fontId="5" fillId="0" borderId="13" xfId="0" applyFont="1" applyBorder="1" applyAlignment="1">
      <alignment/>
    </xf>
    <xf numFmtId="0" fontId="6" fillId="0" borderId="14" xfId="0" applyFont="1" applyBorder="1" applyAlignment="1">
      <alignment horizontal="center"/>
    </xf>
    <xf numFmtId="0" fontId="0" fillId="0" borderId="0" xfId="0" applyBorder="1" applyAlignment="1">
      <alignment horizontal="center"/>
    </xf>
    <xf numFmtId="3" fontId="0" fillId="0" borderId="2" xfId="0" applyNumberFormat="1" applyBorder="1" applyAlignment="1">
      <alignment/>
    </xf>
    <xf numFmtId="0" fontId="6" fillId="0" borderId="13" xfId="0" applyFont="1" applyBorder="1" applyAlignment="1">
      <alignment wrapText="1"/>
    </xf>
    <xf numFmtId="3" fontId="6" fillId="0" borderId="0" xfId="0" applyNumberFormat="1" applyFont="1" applyBorder="1" applyAlignment="1">
      <alignment horizontal="right"/>
    </xf>
    <xf numFmtId="0" fontId="0" fillId="0" borderId="7" xfId="0" applyBorder="1" applyAlignment="1">
      <alignment horizontal="center"/>
    </xf>
    <xf numFmtId="0" fontId="0" fillId="0" borderId="8" xfId="0" applyBorder="1" applyAlignment="1">
      <alignment horizontal="center"/>
    </xf>
    <xf numFmtId="3" fontId="6" fillId="0" borderId="9" xfId="0" applyNumberFormat="1" applyFont="1" applyBorder="1" applyAlignment="1">
      <alignment horizontal="right"/>
    </xf>
    <xf numFmtId="0" fontId="0" fillId="0" borderId="9" xfId="0" applyBorder="1" applyAlignment="1">
      <alignment horizontal="center"/>
    </xf>
    <xf numFmtId="0" fontId="5" fillId="0" borderId="14" xfId="0" applyFont="1" applyBorder="1" applyAlignment="1">
      <alignment horizontal="left"/>
    </xf>
    <xf numFmtId="3" fontId="0" fillId="0" borderId="10" xfId="0" applyNumberFormat="1" applyBorder="1" applyAlignment="1">
      <alignment/>
    </xf>
    <xf numFmtId="3" fontId="6" fillId="0" borderId="5" xfId="0" applyNumberFormat="1" applyFont="1" applyBorder="1" applyAlignment="1">
      <alignment horizontal="right"/>
    </xf>
    <xf numFmtId="3" fontId="0" fillId="0" borderId="6" xfId="0" applyNumberFormat="1" applyBorder="1" applyAlignment="1">
      <alignment/>
    </xf>
    <xf numFmtId="0" fontId="6" fillId="0" borderId="14" xfId="0" applyFont="1" applyBorder="1" applyAlignment="1">
      <alignment/>
    </xf>
    <xf numFmtId="3" fontId="5" fillId="0" borderId="2" xfId="0" applyNumberFormat="1" applyFont="1" applyBorder="1" applyAlignment="1">
      <alignment/>
    </xf>
    <xf numFmtId="3" fontId="5" fillId="0" borderId="6" xfId="0" applyNumberFormat="1" applyFont="1" applyBorder="1" applyAlignment="1">
      <alignment/>
    </xf>
    <xf numFmtId="3" fontId="5" fillId="0" borderId="10" xfId="0" applyNumberFormat="1" applyFont="1" applyBorder="1" applyAlignment="1">
      <alignment/>
    </xf>
    <xf numFmtId="0" fontId="0" fillId="0" borderId="0" xfId="0" applyBorder="1" applyAlignment="1">
      <alignment/>
    </xf>
    <xf numFmtId="0" fontId="5" fillId="0" borderId="14" xfId="0" applyFont="1" applyBorder="1" applyAlignment="1">
      <alignment/>
    </xf>
    <xf numFmtId="0" fontId="0" fillId="0" borderId="9" xfId="0" applyBorder="1" applyAlignment="1">
      <alignment/>
    </xf>
    <xf numFmtId="0" fontId="5" fillId="0" borderId="7" xfId="0" applyFont="1" applyBorder="1" applyAlignment="1">
      <alignment/>
    </xf>
    <xf numFmtId="0" fontId="5" fillId="0" borderId="12" xfId="0" applyFont="1" applyBorder="1" applyAlignment="1">
      <alignment/>
    </xf>
    <xf numFmtId="0" fontId="5" fillId="0" borderId="8" xfId="0" applyFont="1" applyBorder="1" applyAlignment="1">
      <alignment/>
    </xf>
    <xf numFmtId="0" fontId="0" fillId="0" borderId="7"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4" xfId="0" applyBorder="1" applyAlignment="1">
      <alignment/>
    </xf>
    <xf numFmtId="0" fontId="0" fillId="0" borderId="5" xfId="0" applyBorder="1" applyAlignment="1">
      <alignment/>
    </xf>
    <xf numFmtId="0" fontId="0" fillId="0" borderId="8" xfId="0" applyBorder="1" applyAlignment="1">
      <alignment/>
    </xf>
    <xf numFmtId="0" fontId="6" fillId="0" borderId="11" xfId="0" applyFont="1" applyBorder="1" applyAlignment="1">
      <alignment/>
    </xf>
    <xf numFmtId="0" fontId="5" fillId="0" borderId="13" xfId="0" applyFont="1" applyBorder="1" applyAlignment="1">
      <alignment/>
    </xf>
    <xf numFmtId="0" fontId="5" fillId="0" borderId="1" xfId="0" applyFont="1" applyBorder="1" applyAlignment="1">
      <alignment/>
    </xf>
    <xf numFmtId="0" fontId="5" fillId="0" borderId="2" xfId="0" applyFont="1" applyBorder="1" applyAlignment="1">
      <alignment/>
    </xf>
    <xf numFmtId="0" fontId="5" fillId="0" borderId="11" xfId="0" applyFont="1" applyBorder="1" applyAlignment="1">
      <alignment/>
    </xf>
    <xf numFmtId="3" fontId="6" fillId="0" borderId="0" xfId="0" applyNumberFormat="1" applyFont="1" applyBorder="1" applyAlignment="1">
      <alignment/>
    </xf>
    <xf numFmtId="164" fontId="6" fillId="0" borderId="14" xfId="0" applyNumberFormat="1" applyFont="1" applyBorder="1" applyAlignment="1">
      <alignment/>
    </xf>
    <xf numFmtId="0" fontId="6" fillId="0" borderId="13" xfId="0" applyFont="1" applyBorder="1" applyAlignment="1">
      <alignment/>
    </xf>
    <xf numFmtId="3" fontId="5" fillId="0" borderId="0" xfId="0" applyNumberFormat="1" applyFont="1" applyBorder="1" applyAlignment="1">
      <alignment/>
    </xf>
    <xf numFmtId="0" fontId="5" fillId="0" borderId="3" xfId="0" applyFont="1" applyBorder="1" applyAlignment="1">
      <alignment/>
    </xf>
    <xf numFmtId="0" fontId="5" fillId="0" borderId="12" xfId="0" applyFont="1" applyBorder="1" applyAlignment="1">
      <alignment/>
    </xf>
    <xf numFmtId="0" fontId="5" fillId="0" borderId="14" xfId="0" applyFont="1" applyBorder="1" applyAlignment="1">
      <alignment/>
    </xf>
    <xf numFmtId="0" fontId="5" fillId="0" borderId="3" xfId="0" applyFont="1" applyBorder="1" applyAlignment="1">
      <alignment/>
    </xf>
    <xf numFmtId="0" fontId="6" fillId="0" borderId="14" xfId="0" applyFont="1" applyBorder="1" applyAlignment="1">
      <alignment wrapText="1"/>
    </xf>
    <xf numFmtId="0" fontId="6" fillId="0" borderId="14" xfId="0" applyFont="1" applyBorder="1" applyAlignment="1">
      <alignment/>
    </xf>
    <xf numFmtId="0" fontId="5" fillId="0" borderId="4" xfId="0" applyFont="1" applyBorder="1" applyAlignment="1">
      <alignment/>
    </xf>
    <xf numFmtId="3" fontId="6" fillId="0" borderId="5" xfId="0" applyNumberFormat="1" applyFont="1" applyBorder="1" applyAlignment="1">
      <alignment/>
    </xf>
    <xf numFmtId="164" fontId="6" fillId="0" borderId="5" xfId="0" applyNumberFormat="1" applyFont="1" applyBorder="1" applyAlignment="1">
      <alignment/>
    </xf>
    <xf numFmtId="0" fontId="6" fillId="0" borderId="5" xfId="0" applyFont="1" applyBorder="1" applyAlignment="1">
      <alignment/>
    </xf>
    <xf numFmtId="0" fontId="5" fillId="0" borderId="6" xfId="0" applyFont="1" applyBorder="1" applyAlignment="1">
      <alignment/>
    </xf>
    <xf numFmtId="3" fontId="6" fillId="0" borderId="9" xfId="0" applyNumberFormat="1" applyFont="1" applyBorder="1" applyAlignment="1">
      <alignment/>
    </xf>
    <xf numFmtId="3" fontId="5" fillId="0" borderId="9" xfId="0" applyNumberFormat="1" applyFont="1" applyBorder="1" applyAlignment="1">
      <alignment/>
    </xf>
    <xf numFmtId="0" fontId="5" fillId="0" borderId="10" xfId="0" applyFont="1" applyBorder="1" applyAlignment="1">
      <alignment/>
    </xf>
    <xf numFmtId="3" fontId="5" fillId="0" borderId="2" xfId="0" applyNumberFormat="1" applyFont="1" applyBorder="1" applyAlignment="1">
      <alignment/>
    </xf>
    <xf numFmtId="3" fontId="5" fillId="0" borderId="10" xfId="0" applyNumberFormat="1" applyFont="1" applyBorder="1" applyAlignment="1">
      <alignment/>
    </xf>
    <xf numFmtId="3" fontId="6" fillId="0" borderId="6" xfId="0" applyNumberFormat="1" applyFont="1" applyBorder="1" applyAlignment="1">
      <alignment/>
    </xf>
    <xf numFmtId="0" fontId="6" fillId="0" borderId="6" xfId="0" applyFont="1" applyBorder="1" applyAlignment="1">
      <alignment/>
    </xf>
    <xf numFmtId="164" fontId="6" fillId="0" borderId="3" xfId="0" applyNumberFormat="1" applyFont="1" applyBorder="1" applyAlignment="1">
      <alignment/>
    </xf>
    <xf numFmtId="0" fontId="6" fillId="0" borderId="13" xfId="0" applyFont="1" applyBorder="1" applyAlignment="1">
      <alignment/>
    </xf>
    <xf numFmtId="0" fontId="5" fillId="0" borderId="2" xfId="0" applyFont="1" applyBorder="1" applyAlignment="1">
      <alignment/>
    </xf>
    <xf numFmtId="164" fontId="6" fillId="0" borderId="5" xfId="0" applyNumberFormat="1" applyFont="1" applyBorder="1" applyAlignment="1">
      <alignment/>
    </xf>
    <xf numFmtId="3" fontId="5" fillId="0" borderId="5" xfId="0" applyNumberFormat="1" applyFont="1" applyBorder="1" applyAlignment="1">
      <alignment/>
    </xf>
    <xf numFmtId="0" fontId="5" fillId="0" borderId="10" xfId="0" applyFont="1" applyBorder="1" applyAlignment="1">
      <alignment/>
    </xf>
    <xf numFmtId="3" fontId="6" fillId="0" borderId="6" xfId="0" applyNumberFormat="1" applyFont="1" applyBorder="1" applyAlignment="1">
      <alignment/>
    </xf>
    <xf numFmtId="0" fontId="6" fillId="0" borderId="6" xfId="0" applyFont="1" applyBorder="1" applyAlignment="1">
      <alignment/>
    </xf>
    <xf numFmtId="0" fontId="6" fillId="0" borderId="3" xfId="0" applyFont="1" applyBorder="1" applyAlignment="1">
      <alignment/>
    </xf>
    <xf numFmtId="164" fontId="5" fillId="0" borderId="14" xfId="0" applyNumberFormat="1" applyFont="1" applyBorder="1" applyAlignment="1">
      <alignment/>
    </xf>
    <xf numFmtId="0" fontId="0" fillId="0" borderId="3" xfId="0" applyBorder="1" applyAlignment="1">
      <alignment/>
    </xf>
    <xf numFmtId="164" fontId="5" fillId="0" borderId="5" xfId="0" applyNumberFormat="1" applyFont="1" applyBorder="1" applyAlignment="1">
      <alignment/>
    </xf>
    <xf numFmtId="164" fontId="6" fillId="0" borderId="6" xfId="0" applyNumberFormat="1" applyFont="1" applyBorder="1" applyAlignment="1">
      <alignment/>
    </xf>
    <xf numFmtId="0" fontId="6" fillId="0" borderId="11" xfId="0" applyFont="1" applyBorder="1" applyAlignment="1">
      <alignment horizontal="left"/>
    </xf>
    <xf numFmtId="0" fontId="6" fillId="0" borderId="12" xfId="0" applyFont="1" applyBorder="1" applyAlignment="1">
      <alignment horizontal="left"/>
    </xf>
    <xf numFmtId="164" fontId="6" fillId="0" borderId="14" xfId="0" applyNumberFormat="1" applyFont="1" applyBorder="1" applyAlignment="1">
      <alignment/>
    </xf>
    <xf numFmtId="0" fontId="5" fillId="0" borderId="15" xfId="0" applyFont="1" applyBorder="1" applyAlignment="1">
      <alignment horizontal="center"/>
    </xf>
    <xf numFmtId="0" fontId="5" fillId="0" borderId="16" xfId="0" applyFont="1" applyBorder="1" applyAlignment="1">
      <alignment/>
    </xf>
    <xf numFmtId="3" fontId="6" fillId="0" borderId="17" xfId="0" applyNumberFormat="1" applyFont="1" applyBorder="1" applyAlignment="1">
      <alignment/>
    </xf>
    <xf numFmtId="3" fontId="5" fillId="0" borderId="17" xfId="0" applyNumberFormat="1" applyFont="1" applyBorder="1" applyAlignment="1">
      <alignment/>
    </xf>
    <xf numFmtId="0" fontId="5" fillId="0" borderId="18" xfId="0" applyFont="1" applyBorder="1" applyAlignment="1">
      <alignment/>
    </xf>
    <xf numFmtId="0" fontId="5" fillId="0" borderId="19"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164" fontId="6" fillId="0" borderId="21" xfId="0" applyNumberFormat="1" applyFont="1" applyBorder="1" applyAlignment="1">
      <alignment/>
    </xf>
    <xf numFmtId="164" fontId="5" fillId="0" borderId="21" xfId="0" applyNumberFormat="1" applyFont="1" applyBorder="1" applyAlignment="1">
      <alignment/>
    </xf>
    <xf numFmtId="0" fontId="5" fillId="0" borderId="22" xfId="0" applyFont="1" applyBorder="1" applyAlignment="1">
      <alignment/>
    </xf>
    <xf numFmtId="0" fontId="6" fillId="0" borderId="23" xfId="0" applyFont="1" applyBorder="1" applyAlignment="1">
      <alignment horizontal="center"/>
    </xf>
    <xf numFmtId="0" fontId="5" fillId="0" borderId="24" xfId="0" applyFont="1" applyBorder="1" applyAlignment="1">
      <alignment/>
    </xf>
    <xf numFmtId="3" fontId="6" fillId="0" borderId="25" xfId="0" applyNumberFormat="1" applyFont="1" applyBorder="1" applyAlignment="1">
      <alignment/>
    </xf>
    <xf numFmtId="0" fontId="5" fillId="0" borderId="16" xfId="0" applyFont="1" applyBorder="1" applyAlignment="1">
      <alignment/>
    </xf>
    <xf numFmtId="0" fontId="5" fillId="0" borderId="20" xfId="0" applyFont="1" applyBorder="1" applyAlignment="1">
      <alignment/>
    </xf>
    <xf numFmtId="3" fontId="6" fillId="0" borderId="17" xfId="0" applyNumberFormat="1" applyFont="1" applyBorder="1" applyAlignment="1">
      <alignment/>
    </xf>
    <xf numFmtId="3" fontId="5" fillId="0" borderId="17" xfId="0" applyNumberFormat="1" applyFont="1" applyBorder="1" applyAlignment="1">
      <alignment/>
    </xf>
    <xf numFmtId="0" fontId="5" fillId="0" borderId="21" xfId="0" applyFont="1" applyBorder="1" applyAlignment="1">
      <alignment/>
    </xf>
    <xf numFmtId="164" fontId="6" fillId="0" borderId="21" xfId="0" applyNumberFormat="1" applyFont="1" applyBorder="1" applyAlignment="1">
      <alignment/>
    </xf>
    <xf numFmtId="164" fontId="5" fillId="0" borderId="21" xfId="0" applyNumberFormat="1" applyFont="1" applyBorder="1" applyAlignment="1">
      <alignment/>
    </xf>
    <xf numFmtId="0" fontId="5" fillId="0" borderId="18" xfId="0" applyFont="1" applyBorder="1" applyAlignment="1">
      <alignment/>
    </xf>
    <xf numFmtId="0" fontId="5" fillId="0" borderId="22" xfId="0" applyFont="1" applyBorder="1" applyAlignment="1">
      <alignment/>
    </xf>
    <xf numFmtId="0" fontId="6" fillId="0" borderId="13" xfId="0" applyFont="1" applyBorder="1" applyAlignment="1">
      <alignment horizontal="left"/>
    </xf>
    <xf numFmtId="0" fontId="1" fillId="0" borderId="14" xfId="0" applyFont="1" applyBorder="1" applyAlignment="1">
      <alignment/>
    </xf>
    <xf numFmtId="0" fontId="6" fillId="0" borderId="26" xfId="0" applyFont="1" applyBorder="1" applyAlignment="1">
      <alignment/>
    </xf>
    <xf numFmtId="0" fontId="1" fillId="0" borderId="3" xfId="0" applyFont="1" applyBorder="1" applyAlignment="1">
      <alignment/>
    </xf>
    <xf numFmtId="0" fontId="9" fillId="0" borderId="0" xfId="0" applyFont="1" applyAlignment="1">
      <alignment/>
    </xf>
    <xf numFmtId="0" fontId="6" fillId="0" borderId="0" xfId="0" applyFont="1" applyBorder="1" applyAlignment="1">
      <alignment horizontal="center"/>
    </xf>
    <xf numFmtId="0" fontId="6" fillId="0" borderId="2" xfId="0" applyFont="1" applyBorder="1" applyAlignment="1">
      <alignment horizontal="center"/>
    </xf>
    <xf numFmtId="0" fontId="1" fillId="0" borderId="7" xfId="0" applyFont="1" applyBorder="1" applyAlignment="1">
      <alignment/>
    </xf>
    <xf numFmtId="0" fontId="6" fillId="0" borderId="1" xfId="0" applyFont="1" applyBorder="1" applyAlignment="1">
      <alignment/>
    </xf>
    <xf numFmtId="3" fontId="6" fillId="0" borderId="13" xfId="0" applyNumberFormat="1" applyFont="1" applyBorder="1" applyAlignment="1">
      <alignment/>
    </xf>
    <xf numFmtId="0" fontId="5" fillId="0" borderId="27" xfId="0" applyFont="1" applyBorder="1" applyAlignment="1">
      <alignment horizontal="center"/>
    </xf>
    <xf numFmtId="0" fontId="6" fillId="0" borderId="4" xfId="0" applyFont="1" applyBorder="1" applyAlignment="1">
      <alignment/>
    </xf>
    <xf numFmtId="3" fontId="5" fillId="0" borderId="7" xfId="0" applyNumberFormat="1" applyFont="1" applyBorder="1" applyAlignment="1">
      <alignment/>
    </xf>
    <xf numFmtId="3" fontId="5" fillId="0" borderId="8" xfId="0" applyNumberFormat="1" applyFont="1" applyBorder="1" applyAlignment="1">
      <alignment/>
    </xf>
    <xf numFmtId="3" fontId="6" fillId="0" borderId="7" xfId="0" applyNumberFormat="1" applyFont="1" applyBorder="1" applyAlignment="1">
      <alignment/>
    </xf>
    <xf numFmtId="3" fontId="6" fillId="0" borderId="4" xfId="0" applyNumberFormat="1" applyFont="1" applyBorder="1" applyAlignment="1">
      <alignment/>
    </xf>
    <xf numFmtId="3" fontId="6" fillId="0" borderId="14" xfId="0" applyNumberFormat="1" applyFont="1" applyBorder="1" applyAlignment="1">
      <alignment/>
    </xf>
    <xf numFmtId="3" fontId="5" fillId="0" borderId="9" xfId="0" applyNumberFormat="1" applyFont="1" applyAlignment="1">
      <alignment/>
    </xf>
    <xf numFmtId="3" fontId="6" fillId="0" borderId="9" xfId="0" applyNumberFormat="1" applyFont="1" applyAlignment="1">
      <alignment/>
    </xf>
    <xf numFmtId="3" fontId="5" fillId="0" borderId="14" xfId="0" applyNumberFormat="1" applyFont="1" applyBorder="1" applyAlignment="1">
      <alignment/>
    </xf>
    <xf numFmtId="3" fontId="5" fillId="0" borderId="3" xfId="0" applyNumberFormat="1" applyFont="1" applyBorder="1" applyAlignment="1">
      <alignment/>
    </xf>
    <xf numFmtId="0" fontId="5" fillId="0" borderId="12" xfId="0" applyFont="1" applyBorder="1" applyAlignment="1">
      <alignment horizontal="center"/>
    </xf>
    <xf numFmtId="0" fontId="5" fillId="0" borderId="14" xfId="0" applyFont="1" applyBorder="1" applyAlignment="1">
      <alignment horizontal="center"/>
    </xf>
    <xf numFmtId="0" fontId="5" fillId="0" borderId="3" xfId="0" applyFont="1" applyBorder="1" applyAlignment="1">
      <alignment horizontal="center"/>
    </xf>
    <xf numFmtId="0" fontId="0" fillId="0" borderId="1" xfId="0" applyBorder="1" applyAlignment="1">
      <alignment/>
    </xf>
    <xf numFmtId="0" fontId="0" fillId="0" borderId="28" xfId="0" applyBorder="1" applyAlignment="1">
      <alignment/>
    </xf>
    <xf numFmtId="0" fontId="1" fillId="0" borderId="4" xfId="0" applyFont="1" applyBorder="1" applyAlignment="1">
      <alignment/>
    </xf>
    <xf numFmtId="0" fontId="0" fillId="0" borderId="11" xfId="0" applyBorder="1" applyAlignment="1">
      <alignment/>
    </xf>
    <xf numFmtId="0" fontId="5" fillId="0" borderId="29" xfId="0" applyFont="1" applyBorder="1" applyAlignment="1">
      <alignment horizontal="center"/>
    </xf>
    <xf numFmtId="0" fontId="5" fillId="0" borderId="30" xfId="0" applyFont="1" applyBorder="1" applyAlignment="1">
      <alignment/>
    </xf>
    <xf numFmtId="0" fontId="6" fillId="0" borderId="30" xfId="0" applyFont="1" applyBorder="1" applyAlignment="1">
      <alignment horizontal="center"/>
    </xf>
    <xf numFmtId="0" fontId="5" fillId="0" borderId="31" xfId="0" applyFont="1" applyBorder="1" applyAlignment="1">
      <alignment horizontal="center"/>
    </xf>
    <xf numFmtId="0" fontId="1" fillId="0" borderId="5" xfId="0" applyFont="1" applyBorder="1" applyAlignment="1">
      <alignment/>
    </xf>
    <xf numFmtId="0" fontId="1" fillId="0" borderId="13" xfId="0" applyFont="1" applyBorder="1" applyAlignment="1">
      <alignment/>
    </xf>
    <xf numFmtId="3" fontId="5" fillId="0" borderId="13" xfId="0" applyNumberFormat="1" applyFont="1" applyBorder="1" applyAlignment="1">
      <alignment/>
    </xf>
    <xf numFmtId="0" fontId="5" fillId="0" borderId="0" xfId="0" applyFont="1" applyBorder="1" applyAlignment="1">
      <alignment horizontal="right"/>
    </xf>
    <xf numFmtId="3" fontId="5" fillId="0" borderId="0" xfId="0" applyNumberFormat="1" applyFont="1" applyBorder="1" applyAlignment="1">
      <alignment horizontal="right"/>
    </xf>
    <xf numFmtId="0" fontId="5" fillId="0" borderId="20" xfId="0" applyFont="1" applyBorder="1" applyAlignment="1">
      <alignment horizontal="center"/>
    </xf>
    <xf numFmtId="0" fontId="0" fillId="0" borderId="22" xfId="0" applyBorder="1" applyAlignment="1">
      <alignment/>
    </xf>
    <xf numFmtId="3" fontId="6" fillId="0" borderId="21" xfId="0" applyNumberFormat="1" applyFont="1" applyBorder="1" applyAlignment="1">
      <alignment/>
    </xf>
    <xf numFmtId="3" fontId="5" fillId="0" borderId="21" xfId="0" applyNumberFormat="1" applyFont="1" applyBorder="1" applyAlignment="1">
      <alignment/>
    </xf>
    <xf numFmtId="3" fontId="5" fillId="0" borderId="22" xfId="0" applyNumberFormat="1" applyFont="1" applyBorder="1" applyAlignment="1">
      <alignment/>
    </xf>
    <xf numFmtId="0" fontId="6" fillId="0" borderId="14" xfId="0" applyFont="1" applyBorder="1" applyAlignment="1">
      <alignment horizontal="center"/>
    </xf>
    <xf numFmtId="0" fontId="6" fillId="0" borderId="12" xfId="0" applyFont="1" applyBorder="1" applyAlignment="1">
      <alignment horizontal="center"/>
    </xf>
    <xf numFmtId="3" fontId="6" fillId="0" borderId="14" xfId="0" applyNumberFormat="1" applyFont="1" applyBorder="1" applyAlignment="1">
      <alignment/>
    </xf>
    <xf numFmtId="3" fontId="5" fillId="0" borderId="12" xfId="0" applyNumberFormat="1" applyFont="1" applyBorder="1" applyAlignment="1">
      <alignment/>
    </xf>
    <xf numFmtId="0" fontId="6" fillId="0" borderId="4" xfId="0" applyFont="1" applyBorder="1" applyAlignment="1">
      <alignment horizontal="center"/>
    </xf>
    <xf numFmtId="0" fontId="6" fillId="0" borderId="6" xfId="0" applyFont="1" applyBorder="1" applyAlignment="1">
      <alignment/>
    </xf>
    <xf numFmtId="0" fontId="6" fillId="0" borderId="4" xfId="0" applyFont="1" applyBorder="1" applyAlignment="1">
      <alignment/>
    </xf>
    <xf numFmtId="3" fontId="6" fillId="0" borderId="5" xfId="0" applyNumberFormat="1" applyFont="1" applyBorder="1" applyAlignment="1">
      <alignment/>
    </xf>
    <xf numFmtId="3" fontId="6" fillId="0" borderId="6" xfId="0" applyNumberFormat="1" applyFont="1" applyBorder="1" applyAlignment="1">
      <alignment/>
    </xf>
    <xf numFmtId="0" fontId="6" fillId="0" borderId="5" xfId="0"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0" fontId="1" fillId="0" borderId="13" xfId="0" applyFont="1" applyBorder="1" applyAlignment="1">
      <alignment/>
    </xf>
    <xf numFmtId="3" fontId="0" fillId="0" borderId="0" xfId="0" applyNumberFormat="1" applyBorder="1" applyAlignment="1">
      <alignment/>
    </xf>
    <xf numFmtId="0" fontId="2" fillId="0" borderId="0" xfId="0" applyFont="1" applyBorder="1" applyAlignment="1">
      <alignment/>
    </xf>
    <xf numFmtId="3" fontId="2" fillId="0" borderId="0" xfId="0" applyNumberFormat="1" applyFont="1" applyBorder="1" applyAlignment="1">
      <alignment/>
    </xf>
    <xf numFmtId="0" fontId="2" fillId="0" borderId="3" xfId="0" applyFont="1" applyBorder="1" applyAlignment="1">
      <alignment/>
    </xf>
    <xf numFmtId="0" fontId="2" fillId="0" borderId="14" xfId="0" applyFont="1" applyBorder="1" applyAlignment="1">
      <alignment/>
    </xf>
    <xf numFmtId="3" fontId="1" fillId="0" borderId="9" xfId="0" applyNumberFormat="1" applyFont="1" applyBorder="1" applyAlignment="1">
      <alignment/>
    </xf>
    <xf numFmtId="3" fontId="0" fillId="0" borderId="9" xfId="0" applyNumberFormat="1" applyBorder="1" applyAlignment="1">
      <alignment/>
    </xf>
    <xf numFmtId="3" fontId="2" fillId="0" borderId="9" xfId="0" applyNumberFormat="1" applyFont="1" applyBorder="1" applyAlignment="1">
      <alignment/>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xf>
    <xf numFmtId="3" fontId="1" fillId="0" borderId="5" xfId="0" applyNumberFormat="1" applyFont="1" applyBorder="1" applyAlignment="1">
      <alignment/>
    </xf>
    <xf numFmtId="3" fontId="3" fillId="0" borderId="5" xfId="0" applyNumberFormat="1" applyFont="1" applyBorder="1" applyAlignment="1">
      <alignment/>
    </xf>
    <xf numFmtId="0" fontId="0" fillId="0" borderId="11" xfId="0" applyBorder="1" applyAlignment="1">
      <alignment horizontal="center"/>
    </xf>
    <xf numFmtId="3" fontId="0" fillId="0" borderId="13" xfId="0" applyNumberFormat="1" applyBorder="1" applyAlignment="1">
      <alignment/>
    </xf>
    <xf numFmtId="3" fontId="2" fillId="0" borderId="13" xfId="0" applyNumberFormat="1" applyFont="1" applyBorder="1" applyAlignment="1">
      <alignment/>
    </xf>
    <xf numFmtId="3" fontId="2" fillId="0" borderId="0" xfId="0" applyNumberFormat="1" applyFont="1" applyBorder="1" applyAlignment="1">
      <alignment/>
    </xf>
    <xf numFmtId="3" fontId="2" fillId="0" borderId="10" xfId="0" applyNumberFormat="1" applyFont="1" applyBorder="1" applyAlignment="1">
      <alignment/>
    </xf>
    <xf numFmtId="3" fontId="2" fillId="0" borderId="2" xfId="0" applyNumberFormat="1" applyFont="1" applyBorder="1" applyAlignment="1">
      <alignment/>
    </xf>
    <xf numFmtId="3" fontId="3" fillId="0" borderId="6" xfId="0" applyNumberFormat="1" applyFont="1" applyBorder="1" applyAlignment="1">
      <alignment/>
    </xf>
    <xf numFmtId="3" fontId="1" fillId="0" borderId="6" xfId="0" applyNumberFormat="1" applyFont="1" applyBorder="1" applyAlignment="1">
      <alignment/>
    </xf>
    <xf numFmtId="3" fontId="0" fillId="0" borderId="1" xfId="0" applyNumberFormat="1" applyBorder="1" applyAlignment="1">
      <alignment/>
    </xf>
    <xf numFmtId="3" fontId="2" fillId="0" borderId="9" xfId="0" applyNumberFormat="1" applyFont="1" applyBorder="1" applyAlignment="1">
      <alignment/>
    </xf>
    <xf numFmtId="3" fontId="1" fillId="0" borderId="5" xfId="0" applyNumberFormat="1" applyFont="1" applyBorder="1" applyAlignment="1">
      <alignment/>
    </xf>
    <xf numFmtId="3" fontId="3" fillId="0" borderId="5" xfId="0" applyNumberFormat="1" applyFont="1" applyBorder="1" applyAlignment="1">
      <alignment/>
    </xf>
    <xf numFmtId="3" fontId="1" fillId="0" borderId="13" xfId="0" applyNumberFormat="1" applyFont="1" applyBorder="1" applyAlignment="1">
      <alignment/>
    </xf>
    <xf numFmtId="3" fontId="1" fillId="0" borderId="9" xfId="0" applyNumberFormat="1" applyFont="1" applyBorder="1" applyAlignment="1">
      <alignment/>
    </xf>
    <xf numFmtId="3" fontId="1" fillId="0" borderId="0" xfId="0" applyNumberFormat="1" applyFont="1" applyBorder="1" applyAlignment="1">
      <alignment/>
    </xf>
    <xf numFmtId="3" fontId="1" fillId="0" borderId="0" xfId="0" applyNumberFormat="1" applyFont="1" applyAlignment="1">
      <alignment/>
    </xf>
    <xf numFmtId="3" fontId="2" fillId="0" borderId="0" xfId="0" applyNumberFormat="1" applyFont="1" applyAlignment="1">
      <alignment/>
    </xf>
    <xf numFmtId="0" fontId="1" fillId="0" borderId="11" xfId="0" applyFont="1" applyBorder="1" applyAlignment="1">
      <alignment/>
    </xf>
    <xf numFmtId="0" fontId="2" fillId="0" borderId="2" xfId="0" applyFont="1" applyBorder="1" applyAlignment="1">
      <alignment/>
    </xf>
    <xf numFmtId="3" fontId="2" fillId="0" borderId="2" xfId="0" applyNumberFormat="1" applyFont="1" applyBorder="1" applyAlignment="1">
      <alignment/>
    </xf>
    <xf numFmtId="3" fontId="2" fillId="0" borderId="10" xfId="0" applyNumberFormat="1" applyFont="1" applyBorder="1" applyAlignment="1">
      <alignment/>
    </xf>
    <xf numFmtId="3" fontId="3" fillId="0" borderId="6" xfId="0" applyNumberFormat="1" applyFont="1" applyBorder="1" applyAlignment="1">
      <alignment/>
    </xf>
    <xf numFmtId="3" fontId="2" fillId="0" borderId="1" xfId="0" applyNumberFormat="1" applyFont="1" applyBorder="1" applyAlignment="1">
      <alignment/>
    </xf>
    <xf numFmtId="0" fontId="6" fillId="0" borderId="13" xfId="0" applyFont="1" applyBorder="1" applyAlignment="1">
      <alignment wrapText="1"/>
    </xf>
    <xf numFmtId="0" fontId="6" fillId="0" borderId="14" xfId="0" applyFont="1" applyBorder="1" applyAlignment="1">
      <alignment wrapText="1"/>
    </xf>
    <xf numFmtId="0" fontId="6" fillId="0" borderId="11" xfId="0" applyFont="1" applyBorder="1" applyAlignment="1">
      <alignment horizontal="left"/>
    </xf>
    <xf numFmtId="0" fontId="6" fillId="0" borderId="12" xfId="0" applyFont="1" applyBorder="1" applyAlignment="1">
      <alignment horizontal="left"/>
    </xf>
    <xf numFmtId="0" fontId="5" fillId="0" borderId="32" xfId="0" applyFont="1" applyBorder="1" applyAlignment="1">
      <alignment horizontal="center"/>
    </xf>
    <xf numFmtId="0" fontId="5" fillId="0" borderId="33" xfId="0" applyFont="1" applyBorder="1" applyAlignment="1">
      <alignment horizontal="center"/>
    </xf>
    <xf numFmtId="0" fontId="6" fillId="0" borderId="34" xfId="0" applyFont="1" applyBorder="1" applyAlignment="1">
      <alignment horizontal="center"/>
    </xf>
    <xf numFmtId="0" fontId="6" fillId="0" borderId="33" xfId="0" applyFont="1" applyBorder="1" applyAlignment="1">
      <alignment horizontal="center"/>
    </xf>
    <xf numFmtId="0" fontId="6" fillId="0" borderId="13" xfId="0" applyFont="1" applyBorder="1" applyAlignment="1">
      <alignment horizontal="left"/>
    </xf>
    <xf numFmtId="0" fontId="6" fillId="0" borderId="14" xfId="0" applyFont="1" applyBorder="1" applyAlignment="1">
      <alignment horizontal="left"/>
    </xf>
    <xf numFmtId="0" fontId="6" fillId="0" borderId="0" xfId="0" applyFont="1" applyAlignment="1">
      <alignment horizontal="center"/>
    </xf>
    <xf numFmtId="0" fontId="6" fillId="0" borderId="0" xfId="0" applyFont="1" applyAlignment="1">
      <alignment wrapText="1"/>
    </xf>
    <xf numFmtId="0" fontId="5" fillId="0" borderId="0" xfId="0" applyFont="1" applyAlignment="1">
      <alignment horizontal="center"/>
    </xf>
    <xf numFmtId="0" fontId="8"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133350</xdr:rowOff>
    </xdr:from>
    <xdr:to>
      <xdr:col>7</xdr:col>
      <xdr:colOff>838200</xdr:colOff>
      <xdr:row>99</xdr:row>
      <xdr:rowOff>114300</xdr:rowOff>
    </xdr:to>
    <xdr:sp>
      <xdr:nvSpPr>
        <xdr:cNvPr id="1" name="Texte 1"/>
        <xdr:cNvSpPr txBox="1">
          <a:spLocks noChangeArrowheads="1"/>
        </xdr:cNvSpPr>
      </xdr:nvSpPr>
      <xdr:spPr>
        <a:xfrm>
          <a:off x="466725" y="333375"/>
          <a:ext cx="5391150" cy="16002000"/>
        </a:xfrm>
        <a:prstGeom prst="rect">
          <a:avLst/>
        </a:prstGeom>
        <a:solidFill>
          <a:srgbClr val="FFFFFF"/>
        </a:solidFill>
        <a:ln w="1" cmpd="sng">
          <a:noFill/>
        </a:ln>
      </xdr:spPr>
      <xdr:txBody>
        <a:bodyPr vertOverflow="clip" wrap="square"/>
        <a:p>
          <a:pPr algn="l">
            <a:defRPr/>
          </a:pPr>
          <a:r>
            <a:rPr lang="en-US" cap="none" sz="1000" b="1" i="0" u="none" baseline="0">
              <a:latin typeface="Helvetica"/>
              <a:ea typeface="Helvetica"/>
              <a:cs typeface="Helvetica"/>
            </a:rPr>
            <a:t>Population de 14 ans et plus selon la situation d'activité (au sens du recensement) et le groupe d'âge quinquennal en Polynésie française (Ensemble)
Population de 14 ans et plus selon la situation d'activité (au sens du recensement) et le groupe d'âge quinquennal en Polynésie française (Hommes)
Population de 14 ans et plus selon la situation d'activité (au sens du recensement) et le groupe d'âge quinquennal en Polynésie française (Femmes)
Population de 14 ans et plus selon la situation d'activité (au sens strict du BIT) et le groupe d'âge quinquennal en Polynésie française (Ensemble)
Population de 14 ans et plus selon la situation d'activité (au sens strict du BIT) et le groupe d'âge quinquennal en Polynésie française (Hommes)
Population de 14 ans et plus selon la situation d'activité (au sens strict du BIT) et le groupe d'âge quinquennal en Polynésie française (Femmes)
Population de 14 ans et plus selon la situation d'activité (au sens large du BIT) et le groupe d'âge quinquennal en Polynésie française (Ensemble)
Population de 14 ans et plus selon la situation d'activité (au sens large du BIT) et le groupe d'âge quinquennal en Polynésie française (Hommes)
Population de 14 ans et plus selon la situation d'activité (au sens large du BIT) et le groupe d'âge quinquennal en Polynésie française (Femmes)
Population de 14 ans et plus selon la situation d'activité (au sens du recensement), taux d'activité et taux de chômage par subdivision et commune de résidence
Population de 14 ans et plus selon la situation d'activité (au sens strict du BIT), taux d'activité et de chômage par subdivision et commune de résidence
Population de 14 ans et plus selon la situation d'activité (au sens large du BIT), taux d'activité et taux de chômage, par subdivision et commune de résidence
Population de 14 ans et plus selon la situation d'activité (au sens du recensement), taux d'activité et taux de chômage selon le niveau de diplôme, par subdivision de résidence
Population de 14 ans et plus selon la situation d'activité (au sens du recensement), taux d'activité et taux de chômage selon le niveau d'études, par subdivision de résidence
Population de 14 ans et plus selon la situation d'activité (au sens du recensement), taux d'activité et taux de chômage selon le groupe socioprofessionnel (CS8), par subdivision de résidence
Chômeurs (au sens du recensement) selon le sexe et l'ancienneté de la recherche d'emploi, en nombre et en pourcentage, par subdivision de résidence
Chômeurs (au sens du recensement) selon la situation de travail antérieur, le groupe socioprofessionnel (CS8) et le sexe, par subdivision de résidence
Actifs occupés (hors militaires du contingent) selon le secteur d'activité (NAF4) de l'établissement employeur, par subdivision et commune de résidence (Ensemble)
Actifs occupés (hors militaires du contingent) selon le secteur d'activité (NAF4) de l'établissement employeur, par subdivision et commune de résidence (Hommes)
Actifs occupés (hors militaires du contingent) selon le secteur d'activité (NAF4) de l'établissement employeur, par subdivision et commune de résidence (Femmes)
Actifs occupés (hors militaires du contingent) selon le secteur d'activité (NAF16) de l'établissement employeur, par subdivision et commune de résidence 
Actifs occupés (hors militaires du contingent) selon le secteur d'activité (NAF36) de l'établissement employeur, par subdivision de résidence 
Actifs occupés (hors militaires du contingent) selon le groupe socioprofessionnel (CS8), par subdivision et commune de résidence (Ensemble)
Actifs occupés (hors militaires du contingent) selon le groupe socioprofessionnel (CS8), par subdivision et commune de résidence (Hommes)
Actifs occupés (hors militaires du contingent) selon le groupe socioprofessionnel (CS8), par subdivision et commune de résidence (Femmes)
Actifs occupés (hors militaires du contingent) selon la catégorie socioprofessionnelle (CS24), par subdivision de résidence (Ensemble)
Actifs occupés (hors militaires du contingent) selon la catégorie socioprofessionnelle (CS24), par subdivision de résidence (Hommes)
Actifs occupés (hors militaires du contingent) selon la catégorie socioprofessionnelle (CS24), par subdivision de résidence (Femmes)
Actifs occupés (hors militaires du contingent) selon le sexe et la modalité d'exercice de l'activité, par subdivision et commune de résidence 
Actifs occupés (hors militaires du contingent) selon le sexe et la position professionnelle détaillée (PP9) en Polynésie française
Actifs occupés (hors militaires du contingent) selon le sexe et la position professionnelle regroupée (PP4), par subdivision de résidence 
Actifs occupés (hors militaires du contingent) selon le sexe, la position professionnelle
regroupée (PP4) et le secteur d'activité de l'établissement employeur (NAF4) en Polynésie française
Actifs occupés (hors militaires du contingent) selon la position professionnelle
regroupée (PP4) et le secteur d'activité de l'établissement employeur (NAF4), par subdivision de résidence
Actifs occupés (hors militaires du contingent) selon le sexe, la position professionnelle
regroupée (PP2) et le secteur d'activité de l'établissement employeur (NAF16) en Polynésie française
Population inactive (hors élèves, étudiants, stagiaires non rémunérés) et chômeurs au sens du recensement exerçant une activité annexe dans l'agriculture, selon le sexe et l'existence d'un revenu financier lié à cette activité, par subdivision de résidence
Population inactive (hors élèves, étudiants, stagiaires non rémunérés) et chômeurs au sens du recensement exerçant une activité annexe de pêche ou de chasse, selon le sexe et l'existence d'un revenu financier lié à cette activité, par subdivision de résidence
Population inactive (hors élèves, étudiants, stagiaires non rémunérés) et chômeurs au sens du recensement exerçant une activité annexe dans l'artisanat, selon le sexe et l'existence d'un revenu financier lié à cette activité, par subdivision de résidence</a:t>
          </a:r>
        </a:p>
      </xdr:txBody>
    </xdr:sp>
    <xdr:clientData/>
  </xdr:twoCellAnchor>
  <xdr:twoCellAnchor>
    <xdr:from>
      <xdr:col>0</xdr:col>
      <xdr:colOff>9525</xdr:colOff>
      <xdr:row>1</xdr:row>
      <xdr:rowOff>104775</xdr:rowOff>
    </xdr:from>
    <xdr:to>
      <xdr:col>0</xdr:col>
      <xdr:colOff>428625</xdr:colOff>
      <xdr:row>94</xdr:row>
      <xdr:rowOff>142875</xdr:rowOff>
    </xdr:to>
    <xdr:sp>
      <xdr:nvSpPr>
        <xdr:cNvPr id="2" name="Texte 2"/>
        <xdr:cNvSpPr txBox="1">
          <a:spLocks noChangeArrowheads="1"/>
        </xdr:cNvSpPr>
      </xdr:nvSpPr>
      <xdr:spPr>
        <a:xfrm>
          <a:off x="9525" y="304800"/>
          <a:ext cx="419100" cy="15249525"/>
        </a:xfrm>
        <a:prstGeom prst="rect">
          <a:avLst/>
        </a:prstGeom>
        <a:solidFill>
          <a:srgbClr val="FFFFFF"/>
        </a:solidFill>
        <a:ln w="1" cmpd="sng">
          <a:noFill/>
        </a:ln>
      </xdr:spPr>
      <xdr:txBody>
        <a:bodyPr vertOverflow="clip" wrap="square"/>
        <a:p>
          <a:pPr algn="l">
            <a:defRPr/>
          </a:pPr>
          <a:r>
            <a:rPr lang="en-US" cap="none" sz="1000" b="1" i="0" u="none" baseline="0">
              <a:latin typeface="Helvetica"/>
              <a:ea typeface="Helvetica"/>
              <a:cs typeface="Helvetica"/>
            </a:rPr>
            <a:t>A1a -
A1b - 
A1c -
A2a -
A2b -
A2c -
A3a -
A3b -
A3c -
A4 -
A5 -
A6 -
A7 -
A8 -
A9 -
A10 - 
A11 - 
A12a-
A12b-
A12c-
A13 -
A14 -
A15a-
A15b-
A15c-
A16a-
A16b-
A16c-
A17 -
A18 -
A19 -
A20 -
A21 -
A22 -
A23 - 
A24 -
A25 -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0"/>
  <sheetViews>
    <sheetView workbookViewId="0" topLeftCell="A12">
      <selection activeCell="I80" sqref="I80"/>
    </sheetView>
  </sheetViews>
  <sheetFormatPr defaultColWidth="11.421875" defaultRowHeight="12.75"/>
  <cols>
    <col min="1" max="1" width="6.7109375" style="6" customWidth="1"/>
    <col min="2" max="7" width="11.421875" style="6" customWidth="1"/>
    <col min="8" max="8" width="12.7109375" style="6" customWidth="1"/>
    <col min="9" max="16384" width="11.421875" style="6" customWidth="1"/>
  </cols>
  <sheetData>
    <row r="1" spans="1:7" ht="15.75">
      <c r="A1" s="5" t="s">
        <v>26</v>
      </c>
      <c r="B1" s="5"/>
      <c r="C1" s="5"/>
      <c r="D1" s="5"/>
      <c r="E1" s="5"/>
      <c r="F1" s="5"/>
      <c r="G1" s="5"/>
    </row>
    <row r="2" spans="1:7" ht="15.75">
      <c r="A2" s="5"/>
      <c r="B2" s="5"/>
      <c r="C2" s="5"/>
      <c r="D2" s="5"/>
      <c r="E2" s="5"/>
      <c r="F2" s="5"/>
      <c r="G2" s="5"/>
    </row>
    <row r="3" spans="1:7" ht="15.75">
      <c r="A3" s="5"/>
      <c r="B3" s="5"/>
      <c r="C3" s="5"/>
      <c r="D3" s="5"/>
      <c r="E3" s="5"/>
      <c r="F3" s="5"/>
      <c r="G3" s="5"/>
    </row>
    <row r="4" spans="1:7" ht="15.75">
      <c r="A4" s="5"/>
      <c r="B4" s="5"/>
      <c r="C4" s="5"/>
      <c r="D4" s="5"/>
      <c r="E4" s="5"/>
      <c r="F4" s="5"/>
      <c r="G4" s="5"/>
    </row>
    <row r="5" spans="1:7" ht="15.75">
      <c r="A5" s="5"/>
      <c r="B5" s="5"/>
      <c r="C5" s="5"/>
      <c r="D5" s="5"/>
      <c r="E5" s="5"/>
      <c r="F5" s="5"/>
      <c r="G5" s="5"/>
    </row>
    <row r="6" spans="1:7" ht="15.75">
      <c r="A6" s="5"/>
      <c r="B6" s="5"/>
      <c r="C6" s="5"/>
      <c r="D6" s="5"/>
      <c r="E6" s="5"/>
      <c r="F6" s="5"/>
      <c r="G6" s="5"/>
    </row>
    <row r="7" spans="1:7" ht="15.75">
      <c r="A7" s="5"/>
      <c r="B7" s="5"/>
      <c r="C7" s="5"/>
      <c r="D7" s="5"/>
      <c r="E7" s="5"/>
      <c r="F7" s="5"/>
      <c r="G7" s="5"/>
    </row>
    <row r="8" spans="1:7" ht="15.75">
      <c r="A8" s="5"/>
      <c r="B8" s="5"/>
      <c r="C8" s="5"/>
      <c r="D8" s="5"/>
      <c r="E8" s="5"/>
      <c r="F8" s="5"/>
      <c r="G8" s="5"/>
    </row>
    <row r="9" spans="1:7" ht="15.75">
      <c r="A9" s="5"/>
      <c r="B9" s="5"/>
      <c r="C9" s="5"/>
      <c r="D9" s="5"/>
      <c r="E9" s="5"/>
      <c r="F9" s="5"/>
      <c r="G9" s="5"/>
    </row>
    <row r="10" spans="1:7" ht="15.75">
      <c r="A10" s="5"/>
      <c r="B10" s="5"/>
      <c r="C10" s="5"/>
      <c r="D10" s="5"/>
      <c r="E10" s="5"/>
      <c r="F10" s="5"/>
      <c r="G10" s="5"/>
    </row>
    <row r="11" ht="12">
      <c r="B11" s="7"/>
    </row>
    <row r="12" ht="12">
      <c r="B12" s="7"/>
    </row>
    <row r="13" ht="12">
      <c r="B13" s="7"/>
    </row>
    <row r="14" ht="12">
      <c r="B14" s="7"/>
    </row>
    <row r="15" ht="12">
      <c r="B15" s="7"/>
    </row>
    <row r="16" ht="12">
      <c r="B16" s="7"/>
    </row>
    <row r="17" ht="12">
      <c r="B17" s="7"/>
    </row>
    <row r="18" ht="12">
      <c r="B18" s="7"/>
    </row>
    <row r="19" ht="12">
      <c r="B19" s="7"/>
    </row>
    <row r="20" ht="12">
      <c r="B20" s="7"/>
    </row>
    <row r="21" ht="12">
      <c r="B21" s="7"/>
    </row>
    <row r="22" ht="12">
      <c r="B22" s="8"/>
    </row>
    <row r="23" ht="12">
      <c r="B23" s="8"/>
    </row>
    <row r="24" ht="12">
      <c r="B24" s="8"/>
    </row>
    <row r="25" ht="12">
      <c r="B25" s="8"/>
    </row>
    <row r="26" ht="12">
      <c r="B26" s="8"/>
    </row>
    <row r="27" ht="12">
      <c r="B27" s="8"/>
    </row>
    <row r="28" ht="12">
      <c r="B28" s="8"/>
    </row>
    <row r="29" ht="12">
      <c r="B29" s="8"/>
    </row>
    <row r="30" ht="12">
      <c r="B30" s="8"/>
    </row>
  </sheetData>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&amp;Lmvl\&amp;F\&amp;D</oddFooter>
  </headerFooter>
  <drawing r:id="rId1"/>
</worksheet>
</file>

<file path=xl/worksheets/sheet10.xml><?xml version="1.0" encoding="utf-8"?>
<worksheet xmlns="http://schemas.openxmlformats.org/spreadsheetml/2006/main" xmlns:r="http://schemas.openxmlformats.org/officeDocument/2006/relationships">
  <dimension ref="A1:J66"/>
  <sheetViews>
    <sheetView workbookViewId="0" topLeftCell="A2">
      <selection activeCell="D8" sqref="D8"/>
    </sheetView>
  </sheetViews>
  <sheetFormatPr defaultColWidth="11.421875" defaultRowHeight="12.75"/>
  <cols>
    <col min="1" max="1" width="16.7109375" style="0" customWidth="1"/>
    <col min="4" max="4" width="12.140625" style="0" customWidth="1"/>
  </cols>
  <sheetData>
    <row r="1" spans="1:8" ht="12.75">
      <c r="A1" s="17" t="s">
        <v>96</v>
      </c>
      <c r="B1" s="3"/>
      <c r="C1" s="3"/>
      <c r="D1" s="3"/>
      <c r="E1" s="3"/>
      <c r="F1" s="3"/>
      <c r="G1" s="3"/>
      <c r="H1" s="3"/>
    </row>
    <row r="2" spans="1:8" ht="12.75">
      <c r="A2" s="17" t="s">
        <v>67</v>
      </c>
      <c r="B2" s="3"/>
      <c r="C2" s="3"/>
      <c r="D2" s="3"/>
      <c r="E2" s="3"/>
      <c r="F2" s="3"/>
      <c r="G2" s="3"/>
      <c r="H2" s="3"/>
    </row>
    <row r="3" spans="1:8" ht="12.75">
      <c r="A3" s="3"/>
      <c r="B3" s="3"/>
      <c r="C3" s="3"/>
      <c r="D3" s="3"/>
      <c r="E3" s="3"/>
      <c r="F3" s="3"/>
      <c r="G3" s="3"/>
      <c r="H3" s="3"/>
    </row>
    <row r="4" spans="1:8" ht="12.75">
      <c r="A4" s="11" t="s">
        <v>62</v>
      </c>
      <c r="B4" s="3"/>
      <c r="C4" s="3"/>
      <c r="D4" s="3"/>
      <c r="E4" s="3"/>
      <c r="F4" s="3"/>
      <c r="G4" s="3"/>
      <c r="H4" s="3"/>
    </row>
    <row r="5" spans="1:8" ht="3" customHeight="1">
      <c r="A5" s="3" t="s">
        <v>28</v>
      </c>
      <c r="B5" s="3" t="s">
        <v>28</v>
      </c>
      <c r="C5" s="3"/>
      <c r="D5" s="3" t="s">
        <v>28</v>
      </c>
      <c r="E5" s="3" t="s">
        <v>28</v>
      </c>
      <c r="F5" s="3" t="s">
        <v>28</v>
      </c>
      <c r="G5" s="3" t="s">
        <v>28</v>
      </c>
      <c r="H5" s="3"/>
    </row>
    <row r="6" spans="1:8" ht="12.75">
      <c r="A6" s="31" t="s">
        <v>63</v>
      </c>
      <c r="B6" s="37" t="s">
        <v>29</v>
      </c>
      <c r="C6" s="38" t="s">
        <v>4</v>
      </c>
      <c r="D6" s="38" t="s">
        <v>2</v>
      </c>
      <c r="E6" s="38" t="s">
        <v>46</v>
      </c>
      <c r="F6" s="38" t="s">
        <v>71</v>
      </c>
      <c r="G6" s="37" t="s">
        <v>5</v>
      </c>
      <c r="H6" s="46" t="s">
        <v>68</v>
      </c>
    </row>
    <row r="7" spans="1:8" ht="12.75">
      <c r="A7" s="32" t="s">
        <v>64</v>
      </c>
      <c r="B7" s="23" t="s">
        <v>28</v>
      </c>
      <c r="C7" s="39" t="s">
        <v>92</v>
      </c>
      <c r="D7" s="39" t="s">
        <v>47</v>
      </c>
      <c r="E7" s="39" t="s">
        <v>48</v>
      </c>
      <c r="F7" s="39" t="s">
        <v>92</v>
      </c>
      <c r="G7" s="23" t="s">
        <v>8</v>
      </c>
      <c r="H7" s="47" t="s">
        <v>65</v>
      </c>
    </row>
    <row r="8" spans="1:8" ht="12.75">
      <c r="A8" s="35" t="s">
        <v>27</v>
      </c>
      <c r="B8" s="27"/>
      <c r="C8" s="41" t="s">
        <v>76</v>
      </c>
      <c r="D8" s="41" t="s">
        <v>400</v>
      </c>
      <c r="E8" s="41" t="s">
        <v>7</v>
      </c>
      <c r="F8" s="41" t="s">
        <v>76</v>
      </c>
      <c r="G8" s="27"/>
      <c r="H8" s="48" t="s">
        <v>10</v>
      </c>
    </row>
    <row r="9" spans="1:8" ht="12.75">
      <c r="A9" s="81"/>
      <c r="B9" s="77"/>
      <c r="C9" s="83"/>
      <c r="D9" s="83"/>
      <c r="E9" s="83"/>
      <c r="F9" s="83"/>
      <c r="G9" s="77"/>
      <c r="H9" s="81"/>
    </row>
    <row r="10" spans="1:8" ht="24" customHeight="1">
      <c r="A10" s="33" t="s">
        <v>156</v>
      </c>
      <c r="B10" s="29">
        <f aca="true" t="shared" si="0" ref="B10:G10">SUM(B12:B25)</f>
        <v>28406</v>
      </c>
      <c r="C10" s="43">
        <f t="shared" si="0"/>
        <v>6378</v>
      </c>
      <c r="D10" s="43">
        <f t="shared" si="0"/>
        <v>10014</v>
      </c>
      <c r="E10" s="43">
        <f t="shared" si="0"/>
        <v>4490</v>
      </c>
      <c r="F10" s="43">
        <f t="shared" si="0"/>
        <v>381</v>
      </c>
      <c r="G10" s="29">
        <f t="shared" si="0"/>
        <v>22248</v>
      </c>
      <c r="H10" s="50">
        <f>SUM(B10:G10)</f>
        <v>71917</v>
      </c>
    </row>
    <row r="11" spans="1:9" ht="12.75">
      <c r="A11" s="82"/>
      <c r="B11" s="71" t="s">
        <v>77</v>
      </c>
      <c r="C11" s="73" t="s">
        <v>28</v>
      </c>
      <c r="D11" s="73" t="s">
        <v>28</v>
      </c>
      <c r="E11" s="73" t="s">
        <v>28</v>
      </c>
      <c r="F11" s="73" t="s">
        <v>28</v>
      </c>
      <c r="G11" s="71" t="s">
        <v>28</v>
      </c>
      <c r="H11" s="82" t="s">
        <v>28</v>
      </c>
      <c r="I11" t="s">
        <v>28</v>
      </c>
    </row>
    <row r="12" spans="1:8" ht="12.75">
      <c r="A12" s="32" t="s">
        <v>78</v>
      </c>
      <c r="B12" s="25">
        <v>21</v>
      </c>
      <c r="C12" s="44">
        <v>40</v>
      </c>
      <c r="D12" s="44">
        <v>2042</v>
      </c>
      <c r="E12" s="44">
        <v>0</v>
      </c>
      <c r="F12" s="44">
        <v>6</v>
      </c>
      <c r="G12" s="25">
        <v>88</v>
      </c>
      <c r="H12" s="50">
        <v>2197</v>
      </c>
    </row>
    <row r="13" spans="1:8" ht="12.75">
      <c r="A13" s="32" t="s">
        <v>79</v>
      </c>
      <c r="B13" s="25">
        <v>636</v>
      </c>
      <c r="C13" s="44">
        <v>1217</v>
      </c>
      <c r="D13" s="44">
        <v>6747</v>
      </c>
      <c r="E13" s="44">
        <v>0</v>
      </c>
      <c r="F13" s="44">
        <v>89</v>
      </c>
      <c r="G13" s="25">
        <v>1203</v>
      </c>
      <c r="H13" s="50">
        <v>9892</v>
      </c>
    </row>
    <row r="14" spans="1:8" ht="12.75">
      <c r="A14" s="32" t="s">
        <v>80</v>
      </c>
      <c r="B14" s="25">
        <v>3201</v>
      </c>
      <c r="C14" s="44">
        <v>2310</v>
      </c>
      <c r="D14" s="44">
        <v>1068</v>
      </c>
      <c r="E14" s="44">
        <v>0</v>
      </c>
      <c r="F14" s="44">
        <v>133</v>
      </c>
      <c r="G14" s="25">
        <v>2587</v>
      </c>
      <c r="H14" s="50">
        <v>9299</v>
      </c>
    </row>
    <row r="15" spans="1:8" ht="12.75">
      <c r="A15" s="32" t="s">
        <v>81</v>
      </c>
      <c r="B15" s="25">
        <v>5066</v>
      </c>
      <c r="C15" s="44">
        <v>1314</v>
      </c>
      <c r="D15" s="44">
        <v>102</v>
      </c>
      <c r="E15" s="44">
        <v>0</v>
      </c>
      <c r="F15" s="44">
        <v>67</v>
      </c>
      <c r="G15" s="25">
        <v>3072</v>
      </c>
      <c r="H15" s="50">
        <v>9621</v>
      </c>
    </row>
    <row r="16" spans="1:8" ht="12.75">
      <c r="A16" s="32" t="s">
        <v>82</v>
      </c>
      <c r="B16" s="25">
        <v>5088</v>
      </c>
      <c r="C16" s="44">
        <v>711</v>
      </c>
      <c r="D16" s="44">
        <v>33</v>
      </c>
      <c r="E16" s="44">
        <v>15</v>
      </c>
      <c r="F16" s="44">
        <v>36</v>
      </c>
      <c r="G16" s="25">
        <v>3084</v>
      </c>
      <c r="H16" s="50">
        <v>8967</v>
      </c>
    </row>
    <row r="17" spans="1:8" ht="12.75">
      <c r="A17" s="32" t="s">
        <v>83</v>
      </c>
      <c r="B17" s="25">
        <v>4397</v>
      </c>
      <c r="C17" s="44">
        <v>416</v>
      </c>
      <c r="D17" s="44">
        <v>12</v>
      </c>
      <c r="E17" s="44">
        <v>17</v>
      </c>
      <c r="F17" s="44">
        <v>26</v>
      </c>
      <c r="G17" s="25">
        <v>2559</v>
      </c>
      <c r="H17" s="50">
        <v>7427</v>
      </c>
    </row>
    <row r="18" spans="1:8" ht="12.75">
      <c r="A18" s="32" t="s">
        <v>84</v>
      </c>
      <c r="B18" s="25">
        <v>3790</v>
      </c>
      <c r="C18" s="44">
        <v>232</v>
      </c>
      <c r="D18" s="44">
        <v>4</v>
      </c>
      <c r="E18" s="44">
        <v>65</v>
      </c>
      <c r="F18" s="44">
        <v>2</v>
      </c>
      <c r="G18" s="25">
        <v>2137</v>
      </c>
      <c r="H18" s="50">
        <v>6230</v>
      </c>
    </row>
    <row r="19" spans="1:8" ht="12.75">
      <c r="A19" s="32" t="s">
        <v>85</v>
      </c>
      <c r="B19" s="25">
        <v>2748</v>
      </c>
      <c r="C19" s="44">
        <v>76</v>
      </c>
      <c r="D19" s="44">
        <v>5</v>
      </c>
      <c r="E19" s="44">
        <v>128</v>
      </c>
      <c r="F19" s="44">
        <v>9</v>
      </c>
      <c r="G19" s="25">
        <v>1666</v>
      </c>
      <c r="H19" s="50">
        <v>4632</v>
      </c>
    </row>
    <row r="20" spans="1:8" ht="12.75">
      <c r="A20" s="32" t="s">
        <v>86</v>
      </c>
      <c r="B20" s="25">
        <v>1819</v>
      </c>
      <c r="C20" s="44">
        <v>42</v>
      </c>
      <c r="D20" s="44">
        <v>1</v>
      </c>
      <c r="E20" s="44">
        <v>384</v>
      </c>
      <c r="F20" s="44">
        <v>6</v>
      </c>
      <c r="G20" s="25">
        <v>1641</v>
      </c>
      <c r="H20" s="50">
        <v>3893</v>
      </c>
    </row>
    <row r="21" spans="1:8" ht="12.75">
      <c r="A21" s="32" t="s">
        <v>87</v>
      </c>
      <c r="B21" s="25">
        <v>1052</v>
      </c>
      <c r="C21" s="44">
        <v>16</v>
      </c>
      <c r="D21" s="44">
        <v>0</v>
      </c>
      <c r="E21" s="44">
        <v>561</v>
      </c>
      <c r="F21" s="44">
        <v>0</v>
      </c>
      <c r="G21" s="25">
        <v>1446</v>
      </c>
      <c r="H21" s="50">
        <v>3075</v>
      </c>
    </row>
    <row r="22" spans="1:8" ht="12.75">
      <c r="A22" s="32" t="s">
        <v>88</v>
      </c>
      <c r="B22" s="25">
        <v>343</v>
      </c>
      <c r="C22" s="44">
        <v>4</v>
      </c>
      <c r="D22" s="44">
        <v>0</v>
      </c>
      <c r="E22" s="44">
        <v>1071</v>
      </c>
      <c r="F22" s="44">
        <v>3</v>
      </c>
      <c r="G22" s="25">
        <v>1028</v>
      </c>
      <c r="H22" s="50">
        <v>2449</v>
      </c>
    </row>
    <row r="23" spans="1:8" ht="12.75">
      <c r="A23" s="32" t="s">
        <v>89</v>
      </c>
      <c r="B23" s="25">
        <v>166</v>
      </c>
      <c r="C23" s="44">
        <v>0</v>
      </c>
      <c r="D23" s="44">
        <v>0</v>
      </c>
      <c r="E23" s="44">
        <v>880</v>
      </c>
      <c r="F23" s="44">
        <v>2</v>
      </c>
      <c r="G23" s="25">
        <v>628</v>
      </c>
      <c r="H23" s="50">
        <v>1676</v>
      </c>
    </row>
    <row r="24" spans="1:8" ht="12.75">
      <c r="A24" s="32" t="s">
        <v>90</v>
      </c>
      <c r="B24" s="25">
        <v>54</v>
      </c>
      <c r="C24" s="44">
        <v>0</v>
      </c>
      <c r="D24" s="44">
        <v>0</v>
      </c>
      <c r="E24" s="44">
        <v>678</v>
      </c>
      <c r="F24" s="44">
        <v>2</v>
      </c>
      <c r="G24" s="25">
        <v>499</v>
      </c>
      <c r="H24" s="50">
        <v>1233</v>
      </c>
    </row>
    <row r="25" spans="1:8" ht="12.75">
      <c r="A25" s="32" t="s">
        <v>72</v>
      </c>
      <c r="B25" s="25">
        <v>25</v>
      </c>
      <c r="C25" s="44">
        <v>0</v>
      </c>
      <c r="D25" s="44">
        <v>0</v>
      </c>
      <c r="E25" s="44">
        <v>691</v>
      </c>
      <c r="F25" s="44">
        <v>0</v>
      </c>
      <c r="G25" s="25">
        <v>610</v>
      </c>
      <c r="H25" s="50">
        <f>SUM(B25:G25)</f>
        <v>1326</v>
      </c>
    </row>
    <row r="26" spans="1:8" ht="12.75">
      <c r="A26" s="35"/>
      <c r="B26" s="68"/>
      <c r="C26" s="70"/>
      <c r="D26" s="70"/>
      <c r="E26" s="70"/>
      <c r="F26" s="70"/>
      <c r="G26" s="68"/>
      <c r="H26" s="69"/>
    </row>
    <row r="28" spans="1:8" ht="12.75">
      <c r="A28" s="3"/>
      <c r="B28" s="3"/>
      <c r="C28" s="3"/>
      <c r="D28" s="3"/>
      <c r="E28" s="3"/>
      <c r="F28" s="3"/>
      <c r="G28" s="3"/>
      <c r="H28" s="3"/>
    </row>
    <row r="35" spans="1:9" ht="12.75">
      <c r="A35" s="3"/>
      <c r="B35" s="3" t="s">
        <v>77</v>
      </c>
      <c r="C35" s="3" t="s">
        <v>28</v>
      </c>
      <c r="D35" s="3" t="s">
        <v>28</v>
      </c>
      <c r="E35" s="3" t="s">
        <v>28</v>
      </c>
      <c r="F35" s="3" t="s">
        <v>28</v>
      </c>
      <c r="G35" s="3" t="s">
        <v>28</v>
      </c>
      <c r="H35" s="3" t="s">
        <v>28</v>
      </c>
      <c r="I35" t="s">
        <v>28</v>
      </c>
    </row>
    <row r="36" spans="1:8" ht="12.75">
      <c r="A36" s="3"/>
      <c r="B36" s="3"/>
      <c r="C36" s="3"/>
      <c r="D36" s="3"/>
      <c r="E36" s="3"/>
      <c r="F36" s="3"/>
      <c r="G36" s="3"/>
      <c r="H36" s="3"/>
    </row>
    <row r="37" spans="1:8" ht="12.75">
      <c r="A37" s="3"/>
      <c r="B37" s="3"/>
      <c r="C37" s="3"/>
      <c r="D37" s="3"/>
      <c r="E37" s="3"/>
      <c r="F37" s="3"/>
      <c r="G37" s="3"/>
      <c r="H37" s="3"/>
    </row>
    <row r="38" spans="1:8" ht="12.75">
      <c r="A38" s="3"/>
      <c r="B38" s="3"/>
      <c r="C38" s="3"/>
      <c r="D38" s="3"/>
      <c r="E38" s="3"/>
      <c r="F38" s="3"/>
      <c r="G38" s="3"/>
      <c r="H38" s="3"/>
    </row>
    <row r="39" spans="1:8" ht="12.75">
      <c r="A39" s="3"/>
      <c r="B39" s="3"/>
      <c r="C39" s="3"/>
      <c r="D39" s="3"/>
      <c r="E39" s="3"/>
      <c r="F39" s="3"/>
      <c r="G39" s="3"/>
      <c r="H39" s="3"/>
    </row>
    <row r="40" spans="1:8" ht="12.75">
      <c r="A40" s="3"/>
      <c r="B40" s="3"/>
      <c r="C40" s="3"/>
      <c r="D40" s="3"/>
      <c r="E40" s="3"/>
      <c r="F40" s="3"/>
      <c r="G40" s="3"/>
      <c r="H40" s="3"/>
    </row>
    <row r="46" spans="2:10" ht="12.75">
      <c r="B46" t="s">
        <v>77</v>
      </c>
      <c r="C46" t="s">
        <v>28</v>
      </c>
      <c r="D46" t="s">
        <v>28</v>
      </c>
      <c r="E46" t="s">
        <v>28</v>
      </c>
      <c r="F46" t="s">
        <v>28</v>
      </c>
      <c r="G46" t="s">
        <v>28</v>
      </c>
      <c r="H46" t="s">
        <v>28</v>
      </c>
      <c r="I46" t="s">
        <v>28</v>
      </c>
      <c r="J46" t="s">
        <v>28</v>
      </c>
    </row>
    <row r="66" spans="2:10" ht="12.75">
      <c r="B66" t="s">
        <v>77</v>
      </c>
      <c r="C66" t="s">
        <v>28</v>
      </c>
      <c r="D66" t="s">
        <v>28</v>
      </c>
      <c r="E66" t="s">
        <v>28</v>
      </c>
      <c r="F66" t="s">
        <v>28</v>
      </c>
      <c r="G66" t="s">
        <v>28</v>
      </c>
      <c r="H66" t="s">
        <v>28</v>
      </c>
      <c r="I66" t="s">
        <v>28</v>
      </c>
      <c r="J66" t="s">
        <v>28</v>
      </c>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71"/>
  <sheetViews>
    <sheetView workbookViewId="0" topLeftCell="A52">
      <selection activeCell="H31" sqref="H31"/>
    </sheetView>
  </sheetViews>
  <sheetFormatPr defaultColWidth="11.421875" defaultRowHeight="12.75"/>
  <cols>
    <col min="1" max="1" width="1.7109375" style="13" customWidth="1"/>
    <col min="2" max="2" width="15.7109375" style="13" customWidth="1"/>
    <col min="3" max="3" width="10.7109375" style="13" customWidth="1"/>
    <col min="4" max="5" width="12.7109375" style="13" customWidth="1"/>
    <col min="6" max="7" width="10.7109375" style="13" customWidth="1"/>
    <col min="8" max="8" width="10.7109375" style="0" customWidth="1"/>
    <col min="9" max="13" width="7.140625" style="0" customWidth="1"/>
    <col min="14" max="14" width="6.57421875" style="0" customWidth="1"/>
  </cols>
  <sheetData>
    <row r="1" spans="1:11" ht="12.75">
      <c r="A1" s="19" t="s">
        <v>157</v>
      </c>
      <c r="B1" s="12"/>
      <c r="C1" s="12"/>
      <c r="D1" s="12"/>
      <c r="E1" s="12"/>
      <c r="F1" s="12"/>
      <c r="G1" s="12"/>
      <c r="H1" s="3"/>
      <c r="I1" s="3"/>
      <c r="J1" s="3"/>
      <c r="K1" s="3"/>
    </row>
    <row r="2" spans="1:11" ht="12.75">
      <c r="A2" s="19" t="s">
        <v>158</v>
      </c>
      <c r="B2" s="12"/>
      <c r="C2" s="12"/>
      <c r="D2" s="12"/>
      <c r="E2" s="12"/>
      <c r="F2" s="12"/>
      <c r="G2" s="12"/>
      <c r="H2" s="3"/>
      <c r="I2" s="3"/>
      <c r="J2" s="3"/>
      <c r="K2" s="3"/>
    </row>
    <row r="3" spans="1:11" ht="12.75">
      <c r="A3" s="12"/>
      <c r="B3" s="12"/>
      <c r="C3" s="12"/>
      <c r="D3" s="12"/>
      <c r="E3" s="12"/>
      <c r="F3" s="12"/>
      <c r="G3" s="12"/>
      <c r="H3" s="3"/>
      <c r="I3" s="3"/>
      <c r="J3" s="3"/>
      <c r="K3" s="3"/>
    </row>
    <row r="4" spans="1:11" ht="12.75">
      <c r="A4" s="18" t="s">
        <v>62</v>
      </c>
      <c r="B4" s="20"/>
      <c r="C4" s="20"/>
      <c r="D4" s="20"/>
      <c r="E4" s="20"/>
      <c r="F4" s="20"/>
      <c r="G4" s="20"/>
      <c r="H4" s="3"/>
      <c r="I4" s="3"/>
      <c r="J4" s="3"/>
      <c r="K4" s="3"/>
    </row>
    <row r="5" spans="1:11" ht="3" customHeight="1">
      <c r="A5" s="18"/>
      <c r="B5" s="20"/>
      <c r="C5" s="20"/>
      <c r="D5" s="20"/>
      <c r="E5" s="20"/>
      <c r="F5" s="20"/>
      <c r="G5" s="20"/>
      <c r="H5" s="3"/>
      <c r="I5" s="3"/>
      <c r="J5" s="3"/>
      <c r="K5" s="3"/>
    </row>
    <row r="6" spans="1:11" ht="12.75">
      <c r="A6" s="84" t="s">
        <v>176</v>
      </c>
      <c r="B6" s="94"/>
      <c r="C6" s="37" t="s">
        <v>99</v>
      </c>
      <c r="D6" s="38" t="s">
        <v>100</v>
      </c>
      <c r="E6" s="37" t="s">
        <v>102</v>
      </c>
      <c r="F6" s="46" t="s">
        <v>68</v>
      </c>
      <c r="G6" s="46" t="s">
        <v>159</v>
      </c>
      <c r="H6" s="52" t="s">
        <v>161</v>
      </c>
      <c r="I6" s="3"/>
      <c r="J6" s="3"/>
      <c r="K6" s="3"/>
    </row>
    <row r="7" spans="1:11" ht="12.75">
      <c r="A7" s="85"/>
      <c r="B7" s="95" t="s">
        <v>178</v>
      </c>
      <c r="C7" s="23" t="s">
        <v>101</v>
      </c>
      <c r="D7" s="39" t="s">
        <v>69</v>
      </c>
      <c r="E7" s="23"/>
      <c r="F7" s="47" t="s">
        <v>65</v>
      </c>
      <c r="G7" s="47" t="s">
        <v>160</v>
      </c>
      <c r="H7" s="54" t="s">
        <v>162</v>
      </c>
      <c r="I7" s="3"/>
      <c r="J7" s="3"/>
      <c r="K7" s="3"/>
    </row>
    <row r="8" spans="1:11" ht="12.75">
      <c r="A8" s="86"/>
      <c r="B8" s="96" t="s">
        <v>97</v>
      </c>
      <c r="C8" s="27" t="s">
        <v>98</v>
      </c>
      <c r="D8" s="41" t="s">
        <v>70</v>
      </c>
      <c r="E8" s="27"/>
      <c r="F8" s="48" t="s">
        <v>10</v>
      </c>
      <c r="G8" s="48" t="s">
        <v>164</v>
      </c>
      <c r="H8" s="28" t="s">
        <v>164</v>
      </c>
      <c r="I8" s="3"/>
      <c r="J8" s="3"/>
      <c r="K8" s="3"/>
    </row>
    <row r="9" spans="1:11" ht="12.75">
      <c r="A9" s="88"/>
      <c r="B9" s="94"/>
      <c r="C9" s="37"/>
      <c r="D9" s="38"/>
      <c r="E9" s="37"/>
      <c r="F9" s="46"/>
      <c r="G9" s="99"/>
      <c r="H9" s="75"/>
      <c r="I9" s="3"/>
      <c r="J9" s="3"/>
      <c r="K9" s="3"/>
    </row>
    <row r="10" spans="1:11" ht="24" customHeight="1">
      <c r="A10" s="242" t="s">
        <v>156</v>
      </c>
      <c r="B10" s="243"/>
      <c r="C10" s="89">
        <v>75596</v>
      </c>
      <c r="D10" s="104">
        <v>11525</v>
      </c>
      <c r="E10" s="89">
        <v>62872</v>
      </c>
      <c r="F10" s="100">
        <v>149993</v>
      </c>
      <c r="G10" s="101">
        <f>(C10+D10)/F10*100</f>
        <v>58.083377224270464</v>
      </c>
      <c r="H10" s="90">
        <f>D10/(C10+D10)*100</f>
        <v>13.228727861250444</v>
      </c>
      <c r="I10" s="3"/>
      <c r="J10" s="3"/>
      <c r="K10" s="3"/>
    </row>
    <row r="11" spans="1:11" ht="12.75">
      <c r="A11" s="91"/>
      <c r="B11" s="98"/>
      <c r="C11" s="89"/>
      <c r="D11" s="104"/>
      <c r="E11" s="89"/>
      <c r="F11" s="100"/>
      <c r="G11" s="102"/>
      <c r="H11" s="67"/>
      <c r="I11" s="3"/>
      <c r="J11" s="3"/>
      <c r="K11" s="3"/>
    </row>
    <row r="12" spans="1:11" ht="12.75">
      <c r="A12" s="91" t="s">
        <v>151</v>
      </c>
      <c r="B12" s="98"/>
      <c r="C12" s="89">
        <v>56866</v>
      </c>
      <c r="D12" s="104">
        <v>8987</v>
      </c>
      <c r="E12" s="89">
        <v>46853</v>
      </c>
      <c r="F12" s="100">
        <v>112706</v>
      </c>
      <c r="G12" s="101">
        <f>(C12+D12)/F12*100</f>
        <v>58.429009990595006</v>
      </c>
      <c r="H12" s="90">
        <f aca="true" t="shared" si="0" ref="H12:H25">D12/(C12+D12)*100</f>
        <v>13.647062396549892</v>
      </c>
      <c r="I12" s="3"/>
      <c r="J12" s="3"/>
      <c r="K12" s="3"/>
    </row>
    <row r="13" spans="1:11" ht="12.75">
      <c r="A13" s="85"/>
      <c r="B13" s="95" t="s">
        <v>103</v>
      </c>
      <c r="C13" s="92">
        <v>3479</v>
      </c>
      <c r="D13" s="105">
        <v>496</v>
      </c>
      <c r="E13" s="92">
        <v>2312</v>
      </c>
      <c r="F13" s="100">
        <v>6287</v>
      </c>
      <c r="G13" s="101">
        <f aca="true" t="shared" si="1" ref="G13:G68">(C13+D13)/F13*100</f>
        <v>63.225703833306824</v>
      </c>
      <c r="H13" s="90">
        <f t="shared" si="0"/>
        <v>12.477987421383647</v>
      </c>
      <c r="I13" s="3"/>
      <c r="J13" s="3"/>
      <c r="K13" s="3"/>
    </row>
    <row r="14" spans="1:11" ht="12.75">
      <c r="A14" s="85"/>
      <c r="B14" s="95" t="s">
        <v>104</v>
      </c>
      <c r="C14" s="92">
        <v>8920</v>
      </c>
      <c r="D14" s="105">
        <v>1473</v>
      </c>
      <c r="E14" s="92">
        <v>7459</v>
      </c>
      <c r="F14" s="100">
        <v>17852</v>
      </c>
      <c r="G14" s="101">
        <f t="shared" si="1"/>
        <v>58.21756665919785</v>
      </c>
      <c r="H14" s="90">
        <f t="shared" si="0"/>
        <v>14.173001058404697</v>
      </c>
      <c r="I14" s="3"/>
      <c r="J14" s="3"/>
      <c r="K14" s="3"/>
    </row>
    <row r="15" spans="1:11" ht="12.75">
      <c r="A15" s="85"/>
      <c r="B15" s="95" t="s">
        <v>105</v>
      </c>
      <c r="C15" s="92">
        <v>1938</v>
      </c>
      <c r="D15" s="105">
        <v>505</v>
      </c>
      <c r="E15" s="92">
        <v>2223</v>
      </c>
      <c r="F15" s="100">
        <v>4666</v>
      </c>
      <c r="G15" s="101">
        <f t="shared" si="1"/>
        <v>52.357479639948565</v>
      </c>
      <c r="H15" s="90">
        <f t="shared" si="0"/>
        <v>20.671305771592305</v>
      </c>
      <c r="I15" s="3"/>
      <c r="J15" s="3"/>
      <c r="K15" s="3"/>
    </row>
    <row r="16" spans="1:11" ht="12.75">
      <c r="A16" s="85"/>
      <c r="B16" s="95" t="s">
        <v>106</v>
      </c>
      <c r="C16" s="92">
        <v>4246</v>
      </c>
      <c r="D16" s="105">
        <v>591</v>
      </c>
      <c r="E16" s="92">
        <v>3260</v>
      </c>
      <c r="F16" s="100">
        <v>8097</v>
      </c>
      <c r="G16" s="101">
        <f t="shared" si="1"/>
        <v>59.73817463257996</v>
      </c>
      <c r="H16" s="90">
        <f t="shared" si="0"/>
        <v>12.218317138722348</v>
      </c>
      <c r="I16" s="3"/>
      <c r="J16" s="3"/>
      <c r="K16" s="3"/>
    </row>
    <row r="17" spans="1:11" ht="12.75">
      <c r="A17" s="85"/>
      <c r="B17" s="95" t="s">
        <v>107</v>
      </c>
      <c r="C17" s="92">
        <v>4000</v>
      </c>
      <c r="D17" s="105">
        <v>414</v>
      </c>
      <c r="E17" s="92">
        <v>3712</v>
      </c>
      <c r="F17" s="100">
        <v>8126</v>
      </c>
      <c r="G17" s="101">
        <f t="shared" si="1"/>
        <v>54.3194683731233</v>
      </c>
      <c r="H17" s="90">
        <f t="shared" si="0"/>
        <v>9.379247847757137</v>
      </c>
      <c r="I17" s="3"/>
      <c r="J17" s="3"/>
      <c r="K17" s="3"/>
    </row>
    <row r="18" spans="1:11" ht="12.75">
      <c r="A18" s="85"/>
      <c r="B18" s="95" t="s">
        <v>108</v>
      </c>
      <c r="C18" s="92">
        <v>3423</v>
      </c>
      <c r="D18" s="105">
        <v>759</v>
      </c>
      <c r="E18" s="92">
        <v>2767</v>
      </c>
      <c r="F18" s="100">
        <v>6949</v>
      </c>
      <c r="G18" s="101">
        <f t="shared" si="1"/>
        <v>60.181321053388984</v>
      </c>
      <c r="H18" s="90">
        <f t="shared" si="0"/>
        <v>18.149210903873744</v>
      </c>
      <c r="I18" s="3"/>
      <c r="J18" s="3"/>
      <c r="K18" s="3"/>
    </row>
    <row r="19" spans="1:11" ht="12.75">
      <c r="A19" s="85"/>
      <c r="B19" s="95" t="s">
        <v>109</v>
      </c>
      <c r="C19" s="92">
        <v>2378</v>
      </c>
      <c r="D19" s="105">
        <v>365</v>
      </c>
      <c r="E19" s="92">
        <v>2468</v>
      </c>
      <c r="F19" s="100">
        <v>5211</v>
      </c>
      <c r="G19" s="101">
        <f t="shared" si="1"/>
        <v>52.63864901170601</v>
      </c>
      <c r="H19" s="90">
        <f t="shared" si="0"/>
        <v>13.306598614655488</v>
      </c>
      <c r="I19" s="3"/>
      <c r="J19" s="3"/>
      <c r="K19" s="3"/>
    </row>
    <row r="20" spans="1:11" ht="12.75">
      <c r="A20" s="85"/>
      <c r="B20" s="95" t="s">
        <v>110</v>
      </c>
      <c r="C20" s="92">
        <v>9505</v>
      </c>
      <c r="D20" s="105">
        <v>1401</v>
      </c>
      <c r="E20" s="92">
        <v>7540</v>
      </c>
      <c r="F20" s="100">
        <v>18446</v>
      </c>
      <c r="G20" s="101">
        <f t="shared" si="1"/>
        <v>59.12392930716687</v>
      </c>
      <c r="H20" s="90">
        <f t="shared" si="0"/>
        <v>12.846139739592886</v>
      </c>
      <c r="I20" s="3"/>
      <c r="J20" s="3"/>
      <c r="K20" s="3"/>
    </row>
    <row r="21" spans="1:11" ht="12.75">
      <c r="A21" s="85"/>
      <c r="B21" s="95" t="s">
        <v>111</v>
      </c>
      <c r="C21" s="92">
        <v>5263</v>
      </c>
      <c r="D21" s="105">
        <v>728</v>
      </c>
      <c r="E21" s="92">
        <v>4024</v>
      </c>
      <c r="F21" s="100">
        <v>10015</v>
      </c>
      <c r="G21" s="101">
        <f t="shared" si="1"/>
        <v>59.82026959560659</v>
      </c>
      <c r="H21" s="90">
        <f t="shared" si="0"/>
        <v>12.15156067434485</v>
      </c>
      <c r="I21" s="3"/>
      <c r="J21" s="3"/>
      <c r="K21" s="3"/>
    </row>
    <row r="22" spans="1:11" ht="12.75">
      <c r="A22" s="85"/>
      <c r="B22" s="95" t="s">
        <v>112</v>
      </c>
      <c r="C22" s="92">
        <v>7823</v>
      </c>
      <c r="D22" s="105">
        <v>840</v>
      </c>
      <c r="E22" s="92">
        <v>4961</v>
      </c>
      <c r="F22" s="100">
        <v>13624</v>
      </c>
      <c r="G22" s="101">
        <f t="shared" si="1"/>
        <v>63.58631826189078</v>
      </c>
      <c r="H22" s="90">
        <f t="shared" si="0"/>
        <v>9.696410019623688</v>
      </c>
      <c r="I22" s="3"/>
      <c r="J22" s="3"/>
      <c r="K22" s="3"/>
    </row>
    <row r="23" spans="1:11" ht="12.75">
      <c r="A23" s="85"/>
      <c r="B23" s="95" t="s">
        <v>113</v>
      </c>
      <c r="C23" s="92">
        <v>2614</v>
      </c>
      <c r="D23" s="105">
        <v>764</v>
      </c>
      <c r="E23" s="92">
        <v>2620</v>
      </c>
      <c r="F23" s="100">
        <v>5998</v>
      </c>
      <c r="G23" s="101">
        <f t="shared" si="1"/>
        <v>56.3187729243081</v>
      </c>
      <c r="H23" s="90">
        <f t="shared" si="0"/>
        <v>22.61693309650681</v>
      </c>
      <c r="I23" s="3"/>
      <c r="J23" s="3"/>
      <c r="K23" s="3"/>
    </row>
    <row r="24" spans="1:11" ht="12.75">
      <c r="A24" s="85"/>
      <c r="B24" s="95" t="s">
        <v>114</v>
      </c>
      <c r="C24" s="92">
        <v>1445</v>
      </c>
      <c r="D24" s="105">
        <v>280</v>
      </c>
      <c r="E24" s="92">
        <v>1629</v>
      </c>
      <c r="F24" s="100">
        <v>3354</v>
      </c>
      <c r="G24" s="101">
        <f t="shared" si="1"/>
        <v>51.43112701252236</v>
      </c>
      <c r="H24" s="90">
        <f t="shared" si="0"/>
        <v>16.231884057971012</v>
      </c>
      <c r="I24" s="3"/>
      <c r="J24" s="3"/>
      <c r="K24" s="3"/>
    </row>
    <row r="25" spans="1:11" ht="12.75">
      <c r="A25" s="85"/>
      <c r="B25" s="95" t="s">
        <v>115</v>
      </c>
      <c r="C25" s="92">
        <v>1832</v>
      </c>
      <c r="D25" s="105">
        <v>371</v>
      </c>
      <c r="E25" s="92">
        <v>1878</v>
      </c>
      <c r="F25" s="100">
        <v>4081</v>
      </c>
      <c r="G25" s="101">
        <f t="shared" si="1"/>
        <v>53.98186718941436</v>
      </c>
      <c r="H25" s="90">
        <f t="shared" si="0"/>
        <v>16.84067181116659</v>
      </c>
      <c r="I25" s="3"/>
      <c r="J25" s="3"/>
      <c r="K25" s="3"/>
    </row>
    <row r="26" spans="1:11" ht="12.75">
      <c r="A26" s="85"/>
      <c r="B26" s="95"/>
      <c r="C26" s="92"/>
      <c r="D26" s="105"/>
      <c r="E26" s="92"/>
      <c r="F26" s="100"/>
      <c r="G26" s="102"/>
      <c r="H26" s="67"/>
      <c r="I26" s="3"/>
      <c r="J26" s="3"/>
      <c r="K26" s="3"/>
    </row>
    <row r="27" spans="1:11" ht="12.75">
      <c r="A27" s="91" t="s">
        <v>152</v>
      </c>
      <c r="B27" s="98"/>
      <c r="C27" s="89">
        <v>7242</v>
      </c>
      <c r="D27" s="104">
        <v>1313</v>
      </c>
      <c r="E27" s="89">
        <v>9202</v>
      </c>
      <c r="F27" s="100">
        <v>17757</v>
      </c>
      <c r="G27" s="101">
        <f t="shared" si="1"/>
        <v>48.17818325167539</v>
      </c>
      <c r="H27" s="90">
        <f aca="true" t="shared" si="2" ref="H27:H34">D27/(C27+D27)*100</f>
        <v>15.347749853886617</v>
      </c>
      <c r="I27" s="3"/>
      <c r="J27" s="3"/>
      <c r="K27" s="3"/>
    </row>
    <row r="28" spans="1:11" ht="12.75">
      <c r="A28" s="85"/>
      <c r="B28" s="95" t="s">
        <v>116</v>
      </c>
      <c r="C28" s="92">
        <v>1730</v>
      </c>
      <c r="D28" s="105">
        <v>524</v>
      </c>
      <c r="E28" s="92">
        <v>1512</v>
      </c>
      <c r="F28" s="100">
        <v>3766</v>
      </c>
      <c r="G28" s="101">
        <f t="shared" si="1"/>
        <v>59.85130111524164</v>
      </c>
      <c r="H28" s="90">
        <f t="shared" si="2"/>
        <v>23.247559893522627</v>
      </c>
      <c r="I28" s="3"/>
      <c r="J28" s="3"/>
      <c r="K28" s="3"/>
    </row>
    <row r="29" spans="1:11" ht="12.75">
      <c r="A29" s="85"/>
      <c r="B29" s="95" t="s">
        <v>117</v>
      </c>
      <c r="C29" s="92">
        <v>1408</v>
      </c>
      <c r="D29" s="105">
        <v>253</v>
      </c>
      <c r="E29" s="92">
        <v>1928</v>
      </c>
      <c r="F29" s="100">
        <v>3589</v>
      </c>
      <c r="G29" s="101">
        <f t="shared" si="1"/>
        <v>46.280300919476176</v>
      </c>
      <c r="H29" s="90">
        <f t="shared" si="2"/>
        <v>15.2317880794702</v>
      </c>
      <c r="I29" s="3"/>
      <c r="J29" s="3"/>
      <c r="K29" s="3"/>
    </row>
    <row r="30" spans="1:11" ht="12.75">
      <c r="A30" s="85"/>
      <c r="B30" s="95" t="s">
        <v>118</v>
      </c>
      <c r="C30" s="92">
        <v>315</v>
      </c>
      <c r="D30" s="105">
        <v>2</v>
      </c>
      <c r="E30" s="92">
        <v>391</v>
      </c>
      <c r="F30" s="100">
        <v>708</v>
      </c>
      <c r="G30" s="101">
        <f t="shared" si="1"/>
        <v>44.77401129943503</v>
      </c>
      <c r="H30" s="90">
        <f t="shared" si="2"/>
        <v>0.6309148264984227</v>
      </c>
      <c r="I30" s="3"/>
      <c r="J30" s="3"/>
      <c r="K30" s="3"/>
    </row>
    <row r="31" spans="1:11" ht="12.75">
      <c r="A31" s="85"/>
      <c r="B31" s="95" t="s">
        <v>119</v>
      </c>
      <c r="C31" s="92">
        <v>911</v>
      </c>
      <c r="D31" s="105">
        <v>135</v>
      </c>
      <c r="E31" s="92">
        <v>1916</v>
      </c>
      <c r="F31" s="100">
        <v>2962</v>
      </c>
      <c r="G31" s="101">
        <f t="shared" si="1"/>
        <v>35.31397704253882</v>
      </c>
      <c r="H31" s="90">
        <f t="shared" si="2"/>
        <v>12.906309751434033</v>
      </c>
      <c r="I31" s="3"/>
      <c r="J31" s="3"/>
      <c r="K31" s="3"/>
    </row>
    <row r="32" spans="1:11" ht="12.75">
      <c r="A32" s="85"/>
      <c r="B32" s="95" t="s">
        <v>120</v>
      </c>
      <c r="C32" s="92">
        <v>987</v>
      </c>
      <c r="D32" s="105">
        <v>61</v>
      </c>
      <c r="E32" s="92">
        <v>1367</v>
      </c>
      <c r="F32" s="100">
        <v>2415</v>
      </c>
      <c r="G32" s="101">
        <f t="shared" si="1"/>
        <v>43.395445134575574</v>
      </c>
      <c r="H32" s="90">
        <f t="shared" si="2"/>
        <v>5.820610687022901</v>
      </c>
      <c r="I32" s="3"/>
      <c r="J32" s="3"/>
      <c r="K32" s="3"/>
    </row>
    <row r="33" spans="1:11" ht="12.75">
      <c r="A33" s="85"/>
      <c r="B33" s="95" t="s">
        <v>121</v>
      </c>
      <c r="C33" s="92">
        <v>757</v>
      </c>
      <c r="D33" s="105">
        <v>175</v>
      </c>
      <c r="E33" s="92">
        <v>992</v>
      </c>
      <c r="F33" s="100">
        <v>1924</v>
      </c>
      <c r="G33" s="101">
        <f t="shared" si="1"/>
        <v>48.44074844074844</v>
      </c>
      <c r="H33" s="90">
        <f t="shared" si="2"/>
        <v>18.776824034334762</v>
      </c>
      <c r="I33" s="3"/>
      <c r="J33" s="3"/>
      <c r="K33" s="3"/>
    </row>
    <row r="34" spans="1:11" ht="12.75">
      <c r="A34" s="85"/>
      <c r="B34" s="95" t="s">
        <v>122</v>
      </c>
      <c r="C34" s="92">
        <v>1134</v>
      </c>
      <c r="D34" s="105">
        <v>163</v>
      </c>
      <c r="E34" s="92">
        <v>1096</v>
      </c>
      <c r="F34" s="100">
        <v>2393</v>
      </c>
      <c r="G34" s="101">
        <f t="shared" si="1"/>
        <v>54.19974926870038</v>
      </c>
      <c r="H34" s="90">
        <f t="shared" si="2"/>
        <v>12.567463377023902</v>
      </c>
      <c r="I34" s="3"/>
      <c r="J34" s="3"/>
      <c r="K34" s="3"/>
    </row>
    <row r="35" spans="1:11" ht="12.75">
      <c r="A35" s="85"/>
      <c r="B35" s="95"/>
      <c r="C35" s="92"/>
      <c r="D35" s="105"/>
      <c r="E35" s="92"/>
      <c r="F35" s="100"/>
      <c r="G35" s="102"/>
      <c r="H35" s="67"/>
      <c r="I35" s="3"/>
      <c r="J35" s="3"/>
      <c r="K35" s="3"/>
    </row>
    <row r="36" spans="1:11" ht="12.75">
      <c r="A36" s="91" t="s">
        <v>153</v>
      </c>
      <c r="B36" s="98"/>
      <c r="C36" s="89">
        <v>2886</v>
      </c>
      <c r="D36" s="104">
        <v>341</v>
      </c>
      <c r="E36" s="89">
        <v>1690</v>
      </c>
      <c r="F36" s="100">
        <v>4917</v>
      </c>
      <c r="G36" s="101">
        <f t="shared" si="1"/>
        <v>65.62944885092537</v>
      </c>
      <c r="H36" s="90">
        <f aca="true" t="shared" si="3" ref="H36:H42">D36/(C36+D36)*100</f>
        <v>10.567090176634645</v>
      </c>
      <c r="I36" s="3"/>
      <c r="J36" s="3"/>
      <c r="K36" s="3"/>
    </row>
    <row r="37" spans="1:11" ht="12.75">
      <c r="A37" s="85"/>
      <c r="B37" s="95" t="s">
        <v>123</v>
      </c>
      <c r="C37" s="92">
        <v>251</v>
      </c>
      <c r="D37" s="105">
        <v>14</v>
      </c>
      <c r="E37" s="92">
        <v>89</v>
      </c>
      <c r="F37" s="100">
        <v>354</v>
      </c>
      <c r="G37" s="101">
        <f t="shared" si="1"/>
        <v>74.85875706214689</v>
      </c>
      <c r="H37" s="90">
        <f t="shared" si="3"/>
        <v>5.283018867924529</v>
      </c>
      <c r="I37" s="3"/>
      <c r="J37" s="3"/>
      <c r="K37" s="3"/>
    </row>
    <row r="38" spans="1:11" ht="12.75">
      <c r="A38" s="85"/>
      <c r="B38" s="95" t="s">
        <v>124</v>
      </c>
      <c r="C38" s="92">
        <v>617</v>
      </c>
      <c r="D38" s="105">
        <v>121</v>
      </c>
      <c r="E38" s="92">
        <v>416</v>
      </c>
      <c r="F38" s="100">
        <v>1154</v>
      </c>
      <c r="G38" s="101">
        <f t="shared" si="1"/>
        <v>63.951473136915084</v>
      </c>
      <c r="H38" s="90">
        <f t="shared" si="3"/>
        <v>16.395663956639567</v>
      </c>
      <c r="I38" s="3"/>
      <c r="J38" s="3"/>
      <c r="K38" s="3"/>
    </row>
    <row r="39" spans="1:11" ht="12.75">
      <c r="A39" s="85"/>
      <c r="B39" s="95" t="s">
        <v>125</v>
      </c>
      <c r="C39" s="92">
        <v>898</v>
      </c>
      <c r="D39" s="105">
        <v>123</v>
      </c>
      <c r="E39" s="92">
        <v>462</v>
      </c>
      <c r="F39" s="100">
        <v>1483</v>
      </c>
      <c r="G39" s="101">
        <f t="shared" si="1"/>
        <v>68.84693189480782</v>
      </c>
      <c r="H39" s="90">
        <f t="shared" si="3"/>
        <v>12.047012732615084</v>
      </c>
      <c r="I39" s="3"/>
      <c r="J39" s="3"/>
      <c r="K39" s="3"/>
    </row>
    <row r="40" spans="1:11" ht="12.75">
      <c r="A40" s="85"/>
      <c r="B40" s="95" t="s">
        <v>126</v>
      </c>
      <c r="C40" s="92">
        <v>196</v>
      </c>
      <c r="D40" s="105">
        <v>4</v>
      </c>
      <c r="E40" s="92">
        <v>164</v>
      </c>
      <c r="F40" s="100">
        <v>364</v>
      </c>
      <c r="G40" s="101">
        <f t="shared" si="1"/>
        <v>54.94505494505495</v>
      </c>
      <c r="H40" s="90">
        <f t="shared" si="3"/>
        <v>2</v>
      </c>
      <c r="I40" s="3"/>
      <c r="J40" s="3"/>
      <c r="K40" s="3"/>
    </row>
    <row r="41" spans="1:11" ht="12.75">
      <c r="A41" s="85"/>
      <c r="B41" s="95" t="s">
        <v>127</v>
      </c>
      <c r="C41" s="92">
        <v>247</v>
      </c>
      <c r="D41" s="105">
        <v>7</v>
      </c>
      <c r="E41" s="92">
        <v>90</v>
      </c>
      <c r="F41" s="100">
        <v>344</v>
      </c>
      <c r="G41" s="101">
        <f t="shared" si="1"/>
        <v>73.83720930232558</v>
      </c>
      <c r="H41" s="90">
        <f t="shared" si="3"/>
        <v>2.7559055118110236</v>
      </c>
      <c r="I41" s="3"/>
      <c r="J41" s="3"/>
      <c r="K41" s="3"/>
    </row>
    <row r="42" spans="1:11" ht="12.75">
      <c r="A42" s="85"/>
      <c r="B42" s="95" t="s">
        <v>128</v>
      </c>
      <c r="C42" s="92">
        <v>677</v>
      </c>
      <c r="D42" s="105">
        <v>72</v>
      </c>
      <c r="E42" s="92">
        <v>469</v>
      </c>
      <c r="F42" s="100">
        <v>1218</v>
      </c>
      <c r="G42" s="101">
        <f t="shared" si="1"/>
        <v>61.49425287356321</v>
      </c>
      <c r="H42" s="90">
        <f t="shared" si="3"/>
        <v>9.612817089452603</v>
      </c>
      <c r="I42" s="3"/>
      <c r="J42" s="3"/>
      <c r="K42" s="3"/>
    </row>
    <row r="43" spans="1:11" ht="12.75">
      <c r="A43" s="85"/>
      <c r="B43" s="95"/>
      <c r="C43" s="92"/>
      <c r="D43" s="105"/>
      <c r="E43" s="92"/>
      <c r="F43" s="100"/>
      <c r="G43" s="102"/>
      <c r="H43" s="67"/>
      <c r="I43" s="3"/>
      <c r="J43" s="3"/>
      <c r="K43" s="3"/>
    </row>
    <row r="44" spans="1:11" ht="12.75">
      <c r="A44" s="91" t="s">
        <v>154</v>
      </c>
      <c r="B44" s="98"/>
      <c r="C44" s="89">
        <v>1921</v>
      </c>
      <c r="D44" s="104">
        <v>340</v>
      </c>
      <c r="E44" s="89">
        <v>1944</v>
      </c>
      <c r="F44" s="100">
        <v>4205</v>
      </c>
      <c r="G44" s="101">
        <f t="shared" si="1"/>
        <v>53.769322235434004</v>
      </c>
      <c r="H44" s="90">
        <f aca="true" t="shared" si="4" ref="H44:H68">D44/(C44+D44)*100</f>
        <v>15.037593984962406</v>
      </c>
      <c r="I44" s="3"/>
      <c r="J44" s="3"/>
      <c r="K44" s="3"/>
    </row>
    <row r="45" spans="1:11" ht="12.75">
      <c r="A45" s="85"/>
      <c r="B45" s="95" t="s">
        <v>129</v>
      </c>
      <c r="C45" s="92">
        <v>237</v>
      </c>
      <c r="D45" s="105">
        <v>135</v>
      </c>
      <c r="E45" s="92">
        <v>319</v>
      </c>
      <c r="F45" s="100">
        <v>691</v>
      </c>
      <c r="G45" s="101">
        <f t="shared" si="1"/>
        <v>53.83502170767004</v>
      </c>
      <c r="H45" s="90">
        <f t="shared" si="4"/>
        <v>36.29032258064516</v>
      </c>
      <c r="I45" s="3"/>
      <c r="J45" s="3"/>
      <c r="K45" s="3"/>
    </row>
    <row r="46" spans="1:11" ht="12.75">
      <c r="A46" s="85"/>
      <c r="B46" s="95" t="s">
        <v>130</v>
      </c>
      <c r="C46" s="92">
        <v>59</v>
      </c>
      <c r="D46" s="105">
        <v>13</v>
      </c>
      <c r="E46" s="92">
        <v>236</v>
      </c>
      <c r="F46" s="100">
        <v>308</v>
      </c>
      <c r="G46" s="101">
        <f t="shared" si="1"/>
        <v>23.376623376623375</v>
      </c>
      <c r="H46" s="90">
        <f t="shared" si="4"/>
        <v>18.055555555555554</v>
      </c>
      <c r="I46" s="3"/>
      <c r="J46" s="3"/>
      <c r="K46" s="3"/>
    </row>
    <row r="47" spans="1:11" ht="12.75">
      <c r="A47" s="85"/>
      <c r="B47" s="95" t="s">
        <v>131</v>
      </c>
      <c r="C47" s="92">
        <v>414</v>
      </c>
      <c r="D47" s="105">
        <v>0</v>
      </c>
      <c r="E47" s="92">
        <v>153</v>
      </c>
      <c r="F47" s="100">
        <v>567</v>
      </c>
      <c r="G47" s="101">
        <f t="shared" si="1"/>
        <v>73.01587301587301</v>
      </c>
      <c r="H47" s="90">
        <f t="shared" si="4"/>
        <v>0</v>
      </c>
      <c r="I47" s="3"/>
      <c r="J47" s="3"/>
      <c r="K47" s="3"/>
    </row>
    <row r="48" spans="1:11" ht="12.75">
      <c r="A48" s="85"/>
      <c r="B48" s="95" t="s">
        <v>132</v>
      </c>
      <c r="C48" s="92">
        <v>610</v>
      </c>
      <c r="D48" s="105">
        <v>84</v>
      </c>
      <c r="E48" s="92">
        <v>631</v>
      </c>
      <c r="F48" s="100">
        <v>1325</v>
      </c>
      <c r="G48" s="101">
        <f t="shared" si="1"/>
        <v>52.37735849056604</v>
      </c>
      <c r="H48" s="90">
        <f t="shared" si="4"/>
        <v>12.103746397694524</v>
      </c>
      <c r="I48" s="3"/>
      <c r="J48" s="3"/>
      <c r="K48" s="3"/>
    </row>
    <row r="49" spans="1:11" ht="12.75">
      <c r="A49" s="85"/>
      <c r="B49" s="95" t="s">
        <v>133</v>
      </c>
      <c r="C49" s="92">
        <v>601</v>
      </c>
      <c r="D49" s="105">
        <v>108</v>
      </c>
      <c r="E49" s="92">
        <v>605</v>
      </c>
      <c r="F49" s="100">
        <v>1314</v>
      </c>
      <c r="G49" s="101">
        <f t="shared" si="1"/>
        <v>53.95738203957382</v>
      </c>
      <c r="H49" s="90">
        <f t="shared" si="4"/>
        <v>15.2327221438646</v>
      </c>
      <c r="I49" s="3"/>
      <c r="J49" s="3"/>
      <c r="K49" s="3"/>
    </row>
    <row r="50" spans="1:11" ht="12.75">
      <c r="A50" s="86"/>
      <c r="B50" s="96"/>
      <c r="C50" s="107"/>
      <c r="D50" s="108"/>
      <c r="E50" s="107"/>
      <c r="F50" s="109"/>
      <c r="G50" s="110"/>
      <c r="H50" s="111"/>
      <c r="I50" s="3"/>
      <c r="J50" s="3"/>
      <c r="K50" s="3"/>
    </row>
    <row r="51" spans="1:11" ht="12.75">
      <c r="A51" s="91" t="s">
        <v>155</v>
      </c>
      <c r="B51" s="98"/>
      <c r="C51" s="89">
        <v>6681</v>
      </c>
      <c r="D51" s="104">
        <v>544</v>
      </c>
      <c r="E51" s="89">
        <v>3183</v>
      </c>
      <c r="F51" s="100">
        <v>10408</v>
      </c>
      <c r="G51" s="101">
        <f t="shared" si="1"/>
        <v>69.41775557263642</v>
      </c>
      <c r="H51" s="90">
        <f t="shared" si="4"/>
        <v>7.529411764705881</v>
      </c>
      <c r="I51" s="3"/>
      <c r="J51" s="3"/>
      <c r="K51" s="3"/>
    </row>
    <row r="52" spans="1:11" ht="12.75">
      <c r="A52" s="85"/>
      <c r="B52" s="95" t="s">
        <v>134</v>
      </c>
      <c r="C52" s="92">
        <v>147</v>
      </c>
      <c r="D52" s="105">
        <v>113</v>
      </c>
      <c r="E52" s="92">
        <v>135</v>
      </c>
      <c r="F52" s="100">
        <v>395</v>
      </c>
      <c r="G52" s="101">
        <f t="shared" si="1"/>
        <v>65.82278481012658</v>
      </c>
      <c r="H52" s="90">
        <f t="shared" si="4"/>
        <v>43.46153846153846</v>
      </c>
      <c r="I52" s="3"/>
      <c r="J52" s="3"/>
      <c r="K52" s="3"/>
    </row>
    <row r="53" spans="1:11" ht="12.75">
      <c r="A53" s="85"/>
      <c r="B53" s="95" t="s">
        <v>135</v>
      </c>
      <c r="C53" s="92">
        <v>562</v>
      </c>
      <c r="D53" s="105">
        <v>53</v>
      </c>
      <c r="E53" s="92">
        <v>233</v>
      </c>
      <c r="F53" s="100">
        <v>848</v>
      </c>
      <c r="G53" s="101">
        <f t="shared" si="1"/>
        <v>72.52358490566037</v>
      </c>
      <c r="H53" s="90">
        <f t="shared" si="4"/>
        <v>8.617886178861788</v>
      </c>
      <c r="I53" s="3"/>
      <c r="J53" s="3"/>
      <c r="K53" s="3"/>
    </row>
    <row r="54" spans="1:11" ht="12.75">
      <c r="A54" s="85"/>
      <c r="B54" s="95" t="s">
        <v>136</v>
      </c>
      <c r="C54" s="92">
        <v>650</v>
      </c>
      <c r="D54" s="105">
        <v>36</v>
      </c>
      <c r="E54" s="92">
        <v>253</v>
      </c>
      <c r="F54" s="100">
        <v>939</v>
      </c>
      <c r="G54" s="101">
        <f t="shared" si="1"/>
        <v>73.05644302449414</v>
      </c>
      <c r="H54" s="90">
        <f t="shared" si="4"/>
        <v>5.247813411078718</v>
      </c>
      <c r="I54" s="3"/>
      <c r="J54" s="3"/>
      <c r="K54" s="3"/>
    </row>
    <row r="55" spans="1:11" ht="12.75">
      <c r="A55" s="85"/>
      <c r="B55" s="95" t="s">
        <v>137</v>
      </c>
      <c r="C55" s="92">
        <v>124</v>
      </c>
      <c r="D55" s="105">
        <v>2</v>
      </c>
      <c r="E55" s="92">
        <v>49</v>
      </c>
      <c r="F55" s="100">
        <v>175</v>
      </c>
      <c r="G55" s="101">
        <f t="shared" si="1"/>
        <v>72</v>
      </c>
      <c r="H55" s="90">
        <f t="shared" si="4"/>
        <v>1.5873015873015872</v>
      </c>
      <c r="I55" s="3"/>
      <c r="J55" s="3"/>
      <c r="K55" s="3"/>
    </row>
    <row r="56" spans="1:11" ht="12.75">
      <c r="A56" s="85"/>
      <c r="B56" s="95" t="s">
        <v>138</v>
      </c>
      <c r="C56" s="92">
        <v>592</v>
      </c>
      <c r="D56" s="105">
        <v>14</v>
      </c>
      <c r="E56" s="92">
        <v>176</v>
      </c>
      <c r="F56" s="100">
        <v>782</v>
      </c>
      <c r="G56" s="101">
        <f t="shared" si="1"/>
        <v>77.49360613810742</v>
      </c>
      <c r="H56" s="90">
        <f t="shared" si="4"/>
        <v>2.31023102310231</v>
      </c>
      <c r="I56" s="3"/>
      <c r="J56" s="3"/>
      <c r="K56" s="3"/>
    </row>
    <row r="57" spans="1:11" ht="12.75">
      <c r="A57" s="85"/>
      <c r="B57" s="95" t="s">
        <v>139</v>
      </c>
      <c r="C57" s="92">
        <v>639</v>
      </c>
      <c r="D57" s="105">
        <v>59</v>
      </c>
      <c r="E57" s="92">
        <v>375</v>
      </c>
      <c r="F57" s="100">
        <v>1073</v>
      </c>
      <c r="G57" s="101">
        <f t="shared" si="1"/>
        <v>65.05125815470643</v>
      </c>
      <c r="H57" s="90">
        <f t="shared" si="4"/>
        <v>8.45272206303725</v>
      </c>
      <c r="I57" s="3"/>
      <c r="J57" s="3"/>
      <c r="K57" s="3"/>
    </row>
    <row r="58" spans="1:11" ht="12.75">
      <c r="A58" s="85"/>
      <c r="B58" s="95" t="s">
        <v>140</v>
      </c>
      <c r="C58" s="92">
        <v>53</v>
      </c>
      <c r="D58" s="105">
        <v>17</v>
      </c>
      <c r="E58" s="92">
        <v>49</v>
      </c>
      <c r="F58" s="100">
        <v>119</v>
      </c>
      <c r="G58" s="101">
        <f t="shared" si="1"/>
        <v>58.82352941176471</v>
      </c>
      <c r="H58" s="90">
        <f t="shared" si="4"/>
        <v>24.285714285714285</v>
      </c>
      <c r="I58" s="3"/>
      <c r="J58" s="3"/>
      <c r="K58" s="3"/>
    </row>
    <row r="59" spans="1:11" ht="12.75">
      <c r="A59" s="85"/>
      <c r="B59" s="95" t="s">
        <v>141</v>
      </c>
      <c r="C59" s="92">
        <v>468</v>
      </c>
      <c r="D59" s="105">
        <v>10</v>
      </c>
      <c r="E59" s="92">
        <v>205</v>
      </c>
      <c r="F59" s="100">
        <v>683</v>
      </c>
      <c r="G59" s="101">
        <f t="shared" si="1"/>
        <v>69.98535871156662</v>
      </c>
      <c r="H59" s="90">
        <f t="shared" si="4"/>
        <v>2.092050209205021</v>
      </c>
      <c r="I59" s="3"/>
      <c r="J59" s="3"/>
      <c r="K59" s="3"/>
    </row>
    <row r="60" spans="1:11" ht="12.75">
      <c r="A60" s="85"/>
      <c r="B60" s="95" t="s">
        <v>142</v>
      </c>
      <c r="C60" s="92">
        <v>552</v>
      </c>
      <c r="D60" s="105">
        <v>16</v>
      </c>
      <c r="E60" s="92">
        <v>240</v>
      </c>
      <c r="F60" s="100">
        <v>808</v>
      </c>
      <c r="G60" s="101">
        <f t="shared" si="1"/>
        <v>70.29702970297029</v>
      </c>
      <c r="H60" s="90">
        <f t="shared" si="4"/>
        <v>2.8169014084507045</v>
      </c>
      <c r="I60" s="3"/>
      <c r="J60" s="3"/>
      <c r="K60" s="3"/>
    </row>
    <row r="61" spans="1:11" ht="12.75">
      <c r="A61" s="85"/>
      <c r="B61" s="95" t="s">
        <v>143</v>
      </c>
      <c r="C61" s="92">
        <v>135</v>
      </c>
      <c r="D61" s="105">
        <v>0</v>
      </c>
      <c r="E61" s="92">
        <v>75</v>
      </c>
      <c r="F61" s="100">
        <v>210</v>
      </c>
      <c r="G61" s="101">
        <f t="shared" si="1"/>
        <v>64.28571428571429</v>
      </c>
      <c r="H61" s="90">
        <f t="shared" si="4"/>
        <v>0</v>
      </c>
      <c r="I61" s="3"/>
      <c r="J61" s="3"/>
      <c r="K61" s="3"/>
    </row>
    <row r="62" spans="1:11" ht="12.75">
      <c r="A62" s="85"/>
      <c r="B62" s="95" t="s">
        <v>144</v>
      </c>
      <c r="C62" s="92">
        <v>119</v>
      </c>
      <c r="D62" s="105">
        <v>2</v>
      </c>
      <c r="E62" s="92">
        <v>86</v>
      </c>
      <c r="F62" s="100">
        <v>207</v>
      </c>
      <c r="G62" s="101">
        <f t="shared" si="1"/>
        <v>58.454106280193244</v>
      </c>
      <c r="H62" s="90">
        <f t="shared" si="4"/>
        <v>1.6528925619834711</v>
      </c>
      <c r="I62" s="3"/>
      <c r="J62" s="3"/>
      <c r="K62" s="3"/>
    </row>
    <row r="63" spans="1:11" ht="12.75">
      <c r="A63" s="85"/>
      <c r="B63" s="95" t="s">
        <v>145</v>
      </c>
      <c r="C63" s="92">
        <v>83</v>
      </c>
      <c r="D63" s="105">
        <v>1</v>
      </c>
      <c r="E63" s="92">
        <v>15</v>
      </c>
      <c r="F63" s="100">
        <v>99</v>
      </c>
      <c r="G63" s="101">
        <f t="shared" si="1"/>
        <v>84.84848484848484</v>
      </c>
      <c r="H63" s="90">
        <f t="shared" si="4"/>
        <v>1.1904761904761905</v>
      </c>
      <c r="I63" s="3"/>
      <c r="J63" s="3"/>
      <c r="K63" s="3"/>
    </row>
    <row r="64" spans="1:11" ht="12.75">
      <c r="A64" s="85"/>
      <c r="B64" s="95" t="s">
        <v>146</v>
      </c>
      <c r="C64" s="92">
        <v>874</v>
      </c>
      <c r="D64" s="105">
        <v>179</v>
      </c>
      <c r="E64" s="92">
        <v>639</v>
      </c>
      <c r="F64" s="100">
        <v>1692</v>
      </c>
      <c r="G64" s="101">
        <f t="shared" si="1"/>
        <v>62.23404255319149</v>
      </c>
      <c r="H64" s="90">
        <f t="shared" si="4"/>
        <v>16.999050332383668</v>
      </c>
      <c r="I64" s="3"/>
      <c r="J64" s="3"/>
      <c r="K64" s="3"/>
    </row>
    <row r="65" spans="1:11" ht="12.75">
      <c r="A65" s="85"/>
      <c r="B65" s="95" t="s">
        <v>147</v>
      </c>
      <c r="C65" s="92">
        <v>184</v>
      </c>
      <c r="D65" s="105">
        <v>7</v>
      </c>
      <c r="E65" s="92">
        <v>118</v>
      </c>
      <c r="F65" s="100">
        <v>309</v>
      </c>
      <c r="G65" s="101">
        <f t="shared" si="1"/>
        <v>61.81229773462783</v>
      </c>
      <c r="H65" s="90">
        <f t="shared" si="4"/>
        <v>3.664921465968586</v>
      </c>
      <c r="I65" s="3"/>
      <c r="J65" s="3"/>
      <c r="K65" s="3"/>
    </row>
    <row r="66" spans="1:11" ht="12.75">
      <c r="A66" s="85"/>
      <c r="B66" s="95" t="s">
        <v>148</v>
      </c>
      <c r="C66" s="92">
        <v>273</v>
      </c>
      <c r="D66" s="105">
        <v>17</v>
      </c>
      <c r="E66" s="92">
        <v>419</v>
      </c>
      <c r="F66" s="100">
        <v>709</v>
      </c>
      <c r="G66" s="101">
        <f t="shared" si="1"/>
        <v>40.90267983074753</v>
      </c>
      <c r="H66" s="90">
        <f t="shared" si="4"/>
        <v>5.862068965517241</v>
      </c>
      <c r="I66" s="3"/>
      <c r="J66" s="3"/>
      <c r="K66" s="3"/>
    </row>
    <row r="67" spans="1:11" ht="12.75">
      <c r="A67" s="85"/>
      <c r="B67" s="95" t="s">
        <v>149</v>
      </c>
      <c r="C67" s="92">
        <v>77</v>
      </c>
      <c r="D67" s="105">
        <v>15</v>
      </c>
      <c r="E67" s="92">
        <v>55</v>
      </c>
      <c r="F67" s="100">
        <v>147</v>
      </c>
      <c r="G67" s="101">
        <f t="shared" si="1"/>
        <v>62.585034013605444</v>
      </c>
      <c r="H67" s="90">
        <f t="shared" si="4"/>
        <v>16.304347826086957</v>
      </c>
      <c r="I67" s="3"/>
      <c r="J67" s="3"/>
      <c r="K67" s="3"/>
    </row>
    <row r="68" spans="1:11" ht="12.75">
      <c r="A68" s="85"/>
      <c r="B68" s="95" t="s">
        <v>150</v>
      </c>
      <c r="C68" s="92">
        <v>1149</v>
      </c>
      <c r="D68" s="105">
        <v>3</v>
      </c>
      <c r="E68" s="92">
        <v>61</v>
      </c>
      <c r="F68" s="100">
        <v>1213</v>
      </c>
      <c r="G68" s="101">
        <f t="shared" si="1"/>
        <v>94.97114591920858</v>
      </c>
      <c r="H68" s="90">
        <f t="shared" si="4"/>
        <v>0.26041666666666663</v>
      </c>
      <c r="I68" s="3"/>
      <c r="J68" s="3"/>
      <c r="K68" s="3"/>
    </row>
    <row r="69" spans="1:11" ht="12.75">
      <c r="A69" s="86"/>
      <c r="B69" s="96" t="s">
        <v>97</v>
      </c>
      <c r="C69" s="87" t="s">
        <v>98</v>
      </c>
      <c r="D69" s="106" t="s">
        <v>98</v>
      </c>
      <c r="E69" s="87" t="s">
        <v>98</v>
      </c>
      <c r="F69" s="103" t="s">
        <v>98</v>
      </c>
      <c r="G69" s="103"/>
      <c r="H69" s="93"/>
      <c r="I69" s="3"/>
      <c r="J69" s="3"/>
      <c r="K69" s="3"/>
    </row>
    <row r="70" spans="1:11" ht="12.75">
      <c r="A70" s="12"/>
      <c r="B70" s="12"/>
      <c r="C70" s="12"/>
      <c r="D70" s="12"/>
      <c r="E70" s="12"/>
      <c r="F70" s="12"/>
      <c r="G70" s="12"/>
      <c r="H70" s="3"/>
      <c r="I70" s="3"/>
      <c r="J70" s="3"/>
      <c r="K70" s="3"/>
    </row>
    <row r="71" spans="1:11" ht="12.75">
      <c r="A71" s="12"/>
      <c r="B71" s="12"/>
      <c r="C71" s="12"/>
      <c r="D71" s="12"/>
      <c r="E71" s="12"/>
      <c r="F71" s="12"/>
      <c r="G71" s="12"/>
      <c r="H71" s="3"/>
      <c r="I71" s="3"/>
      <c r="J71" s="3"/>
      <c r="K71" s="3"/>
    </row>
  </sheetData>
  <mergeCells count="1">
    <mergeCell ref="A10:B10"/>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0" max="255" man="1"/>
  </rowBreaks>
</worksheet>
</file>

<file path=xl/worksheets/sheet12.xml><?xml version="1.0" encoding="utf-8"?>
<worksheet xmlns="http://schemas.openxmlformats.org/spreadsheetml/2006/main" xmlns:r="http://schemas.openxmlformats.org/officeDocument/2006/relationships">
  <dimension ref="A1:H69"/>
  <sheetViews>
    <sheetView workbookViewId="0" topLeftCell="A1">
      <selection activeCell="G10" sqref="G10"/>
    </sheetView>
  </sheetViews>
  <sheetFormatPr defaultColWidth="11.421875" defaultRowHeight="12.75"/>
  <cols>
    <col min="1" max="1" width="1.7109375" style="3" customWidth="1"/>
    <col min="2" max="2" width="15.7109375" style="3" customWidth="1"/>
    <col min="3" max="3" width="10.7109375" style="3" customWidth="1"/>
    <col min="4" max="5" width="11.7109375" style="3" customWidth="1"/>
    <col min="6" max="8" width="10.7109375" style="3" customWidth="1"/>
    <col min="9" max="9" width="8.57421875" style="3" customWidth="1"/>
    <col min="10" max="14" width="7.140625" style="3" customWidth="1"/>
    <col min="15" max="16384" width="11.421875" style="3" customWidth="1"/>
  </cols>
  <sheetData>
    <row r="1" ht="12">
      <c r="A1" s="17" t="s">
        <v>385</v>
      </c>
    </row>
    <row r="2" ht="12">
      <c r="A2" s="19" t="s">
        <v>158</v>
      </c>
    </row>
    <row r="4" spans="1:7" ht="12">
      <c r="A4" s="18" t="s">
        <v>62</v>
      </c>
      <c r="B4" s="18"/>
      <c r="C4" s="20"/>
      <c r="D4" s="20"/>
      <c r="E4" s="20"/>
      <c r="F4" s="20"/>
      <c r="G4" s="20"/>
    </row>
    <row r="5" spans="1:7" ht="3" customHeight="1">
      <c r="A5" s="18"/>
      <c r="B5" s="18"/>
      <c r="C5" s="20"/>
      <c r="D5" s="20"/>
      <c r="E5" s="20"/>
      <c r="F5" s="20"/>
      <c r="G5" s="20"/>
    </row>
    <row r="6" spans="1:8" ht="12">
      <c r="A6" s="84" t="s">
        <v>176</v>
      </c>
      <c r="B6" s="94"/>
      <c r="C6" s="37" t="s">
        <v>99</v>
      </c>
      <c r="D6" s="38" t="s">
        <v>100</v>
      </c>
      <c r="E6" s="37" t="s">
        <v>102</v>
      </c>
      <c r="F6" s="46" t="s">
        <v>68</v>
      </c>
      <c r="G6" s="46" t="s">
        <v>159</v>
      </c>
      <c r="H6" s="52" t="s">
        <v>161</v>
      </c>
    </row>
    <row r="7" spans="1:8" ht="12.75">
      <c r="A7" s="85"/>
      <c r="B7" s="95" t="s">
        <v>178</v>
      </c>
      <c r="C7" s="23" t="s">
        <v>101</v>
      </c>
      <c r="D7" s="39" t="s">
        <v>75</v>
      </c>
      <c r="E7" s="71"/>
      <c r="F7" s="47" t="s">
        <v>65</v>
      </c>
      <c r="G7" s="47" t="s">
        <v>160</v>
      </c>
      <c r="H7" s="54" t="s">
        <v>162</v>
      </c>
    </row>
    <row r="8" spans="1:8" ht="12.75">
      <c r="A8" s="86"/>
      <c r="B8" s="96"/>
      <c r="C8" s="27" t="s">
        <v>98</v>
      </c>
      <c r="D8" s="41" t="s">
        <v>76</v>
      </c>
      <c r="E8" s="30"/>
      <c r="F8" s="48" t="s">
        <v>10</v>
      </c>
      <c r="G8" s="48" t="s">
        <v>164</v>
      </c>
      <c r="H8" s="28" t="s">
        <v>164</v>
      </c>
    </row>
    <row r="9" spans="1:8" ht="12">
      <c r="A9" s="51"/>
      <c r="B9" s="75"/>
      <c r="C9" s="74" t="s">
        <v>98</v>
      </c>
      <c r="D9" s="42" t="s">
        <v>98</v>
      </c>
      <c r="E9" s="74" t="s">
        <v>98</v>
      </c>
      <c r="F9" s="31" t="s">
        <v>98</v>
      </c>
      <c r="G9" s="31"/>
      <c r="H9" s="75"/>
    </row>
    <row r="10" spans="1:8" ht="24" customHeight="1">
      <c r="A10" s="242" t="s">
        <v>156</v>
      </c>
      <c r="B10" s="243"/>
      <c r="C10" s="29">
        <v>75596</v>
      </c>
      <c r="D10" s="43">
        <v>11094</v>
      </c>
      <c r="E10" s="29">
        <v>63303</v>
      </c>
      <c r="F10" s="50">
        <v>149993</v>
      </c>
      <c r="G10" s="114">
        <f>(C10+D10)/F10*100</f>
        <v>57.79603048142247</v>
      </c>
      <c r="H10" s="90">
        <f>D10/(C10+D10)*100</f>
        <v>12.79732379743915</v>
      </c>
    </row>
    <row r="11" spans="1:8" ht="12">
      <c r="A11" s="53"/>
      <c r="B11" s="72"/>
      <c r="C11" s="25"/>
      <c r="D11" s="44"/>
      <c r="E11" s="25"/>
      <c r="F11" s="115"/>
      <c r="G11" s="32"/>
      <c r="H11" s="72"/>
    </row>
    <row r="12" spans="1:8" ht="12">
      <c r="A12" s="112" t="s">
        <v>151</v>
      </c>
      <c r="B12" s="67"/>
      <c r="C12" s="29">
        <v>56866</v>
      </c>
      <c r="D12" s="43">
        <v>8987</v>
      </c>
      <c r="E12" s="29">
        <v>46853</v>
      </c>
      <c r="F12" s="50">
        <v>112706</v>
      </c>
      <c r="G12" s="114">
        <f aca="true" t="shared" si="0" ref="G12:G25">(C12+D12)/F12*100</f>
        <v>58.429009990595006</v>
      </c>
      <c r="H12" s="90">
        <f aca="true" t="shared" si="1" ref="H12:H25">D12/(C12+D12)*100</f>
        <v>13.647062396549892</v>
      </c>
    </row>
    <row r="13" spans="1:8" ht="12">
      <c r="A13" s="53"/>
      <c r="B13" s="72" t="s">
        <v>103</v>
      </c>
      <c r="C13" s="25">
        <v>3479</v>
      </c>
      <c r="D13" s="44">
        <v>496</v>
      </c>
      <c r="E13" s="25">
        <v>2312</v>
      </c>
      <c r="F13" s="50">
        <v>6287</v>
      </c>
      <c r="G13" s="114">
        <f t="shared" si="0"/>
        <v>63.225703833306824</v>
      </c>
      <c r="H13" s="90">
        <f t="shared" si="1"/>
        <v>12.477987421383647</v>
      </c>
    </row>
    <row r="14" spans="1:8" ht="12">
      <c r="A14" s="53"/>
      <c r="B14" s="72" t="s">
        <v>104</v>
      </c>
      <c r="C14" s="25">
        <v>8920</v>
      </c>
      <c r="D14" s="44">
        <v>1473</v>
      </c>
      <c r="E14" s="25">
        <v>7459</v>
      </c>
      <c r="F14" s="50">
        <v>17852</v>
      </c>
      <c r="G14" s="114">
        <f t="shared" si="0"/>
        <v>58.21756665919785</v>
      </c>
      <c r="H14" s="90">
        <f t="shared" si="1"/>
        <v>14.173001058404697</v>
      </c>
    </row>
    <row r="15" spans="1:8" ht="12">
      <c r="A15" s="53"/>
      <c r="B15" s="72" t="s">
        <v>105</v>
      </c>
      <c r="C15" s="25">
        <v>1938</v>
      </c>
      <c r="D15" s="44">
        <v>505</v>
      </c>
      <c r="E15" s="25">
        <v>2223</v>
      </c>
      <c r="F15" s="50">
        <v>4666</v>
      </c>
      <c r="G15" s="114">
        <f t="shared" si="0"/>
        <v>52.357479639948565</v>
      </c>
      <c r="H15" s="90">
        <f t="shared" si="1"/>
        <v>20.671305771592305</v>
      </c>
    </row>
    <row r="16" spans="1:8" ht="12">
      <c r="A16" s="53"/>
      <c r="B16" s="72" t="s">
        <v>106</v>
      </c>
      <c r="C16" s="25">
        <v>4246</v>
      </c>
      <c r="D16" s="44">
        <v>591</v>
      </c>
      <c r="E16" s="25">
        <v>3260</v>
      </c>
      <c r="F16" s="50">
        <v>8097</v>
      </c>
      <c r="G16" s="114">
        <f t="shared" si="0"/>
        <v>59.73817463257996</v>
      </c>
      <c r="H16" s="90">
        <f t="shared" si="1"/>
        <v>12.218317138722348</v>
      </c>
    </row>
    <row r="17" spans="1:8" ht="12">
      <c r="A17" s="53"/>
      <c r="B17" s="72" t="s">
        <v>107</v>
      </c>
      <c r="C17" s="25">
        <v>4000</v>
      </c>
      <c r="D17" s="44">
        <v>414</v>
      </c>
      <c r="E17" s="25">
        <v>3712</v>
      </c>
      <c r="F17" s="50">
        <v>8126</v>
      </c>
      <c r="G17" s="114">
        <f t="shared" si="0"/>
        <v>54.3194683731233</v>
      </c>
      <c r="H17" s="90">
        <f t="shared" si="1"/>
        <v>9.379247847757137</v>
      </c>
    </row>
    <row r="18" spans="1:8" ht="12">
      <c r="A18" s="53"/>
      <c r="B18" s="72" t="s">
        <v>108</v>
      </c>
      <c r="C18" s="25">
        <v>3423</v>
      </c>
      <c r="D18" s="44">
        <v>759</v>
      </c>
      <c r="E18" s="25">
        <v>2767</v>
      </c>
      <c r="F18" s="50">
        <v>6949</v>
      </c>
      <c r="G18" s="114">
        <f t="shared" si="0"/>
        <v>60.181321053388984</v>
      </c>
      <c r="H18" s="90">
        <f t="shared" si="1"/>
        <v>18.149210903873744</v>
      </c>
    </row>
    <row r="19" spans="1:8" ht="12">
      <c r="A19" s="53"/>
      <c r="B19" s="72" t="s">
        <v>109</v>
      </c>
      <c r="C19" s="25">
        <v>2378</v>
      </c>
      <c r="D19" s="44">
        <v>365</v>
      </c>
      <c r="E19" s="25">
        <v>2468</v>
      </c>
      <c r="F19" s="50">
        <v>5211</v>
      </c>
      <c r="G19" s="114">
        <f t="shared" si="0"/>
        <v>52.63864901170601</v>
      </c>
      <c r="H19" s="90">
        <f t="shared" si="1"/>
        <v>13.306598614655488</v>
      </c>
    </row>
    <row r="20" spans="1:8" ht="12">
      <c r="A20" s="53"/>
      <c r="B20" s="72" t="s">
        <v>110</v>
      </c>
      <c r="C20" s="25">
        <v>9505</v>
      </c>
      <c r="D20" s="44">
        <v>1401</v>
      </c>
      <c r="E20" s="25">
        <v>7540</v>
      </c>
      <c r="F20" s="50">
        <v>18446</v>
      </c>
      <c r="G20" s="114">
        <f t="shared" si="0"/>
        <v>59.12392930716687</v>
      </c>
      <c r="H20" s="90">
        <f t="shared" si="1"/>
        <v>12.846139739592886</v>
      </c>
    </row>
    <row r="21" spans="1:8" ht="12">
      <c r="A21" s="53"/>
      <c r="B21" s="72" t="s">
        <v>111</v>
      </c>
      <c r="C21" s="25">
        <v>5263</v>
      </c>
      <c r="D21" s="44">
        <v>728</v>
      </c>
      <c r="E21" s="25">
        <v>4024</v>
      </c>
      <c r="F21" s="50">
        <v>10015</v>
      </c>
      <c r="G21" s="114">
        <f t="shared" si="0"/>
        <v>59.82026959560659</v>
      </c>
      <c r="H21" s="90">
        <f t="shared" si="1"/>
        <v>12.15156067434485</v>
      </c>
    </row>
    <row r="22" spans="1:8" ht="12">
      <c r="A22" s="53"/>
      <c r="B22" s="72" t="s">
        <v>112</v>
      </c>
      <c r="C22" s="25">
        <v>7823</v>
      </c>
      <c r="D22" s="44">
        <v>840</v>
      </c>
      <c r="E22" s="25">
        <v>4961</v>
      </c>
      <c r="F22" s="50">
        <v>13624</v>
      </c>
      <c r="G22" s="114">
        <f t="shared" si="0"/>
        <v>63.58631826189078</v>
      </c>
      <c r="H22" s="90">
        <f t="shared" si="1"/>
        <v>9.696410019623688</v>
      </c>
    </row>
    <row r="23" spans="1:8" ht="12">
      <c r="A23" s="53"/>
      <c r="B23" s="72" t="s">
        <v>113</v>
      </c>
      <c r="C23" s="25">
        <v>2614</v>
      </c>
      <c r="D23" s="44">
        <v>764</v>
      </c>
      <c r="E23" s="25">
        <v>2620</v>
      </c>
      <c r="F23" s="50">
        <v>5998</v>
      </c>
      <c r="G23" s="114">
        <f t="shared" si="0"/>
        <v>56.3187729243081</v>
      </c>
      <c r="H23" s="90">
        <f t="shared" si="1"/>
        <v>22.61693309650681</v>
      </c>
    </row>
    <row r="24" spans="1:8" ht="12">
      <c r="A24" s="53"/>
      <c r="B24" s="72" t="s">
        <v>114</v>
      </c>
      <c r="C24" s="25">
        <v>1445</v>
      </c>
      <c r="D24" s="44">
        <v>280</v>
      </c>
      <c r="E24" s="25">
        <v>1629</v>
      </c>
      <c r="F24" s="50">
        <v>3354</v>
      </c>
      <c r="G24" s="114">
        <f t="shared" si="0"/>
        <v>51.43112701252236</v>
      </c>
      <c r="H24" s="90">
        <f t="shared" si="1"/>
        <v>16.231884057971012</v>
      </c>
    </row>
    <row r="25" spans="1:8" ht="12">
      <c r="A25" s="53"/>
      <c r="B25" s="72" t="s">
        <v>115</v>
      </c>
      <c r="C25" s="25">
        <v>1832</v>
      </c>
      <c r="D25" s="44">
        <v>371</v>
      </c>
      <c r="E25" s="25">
        <v>1878</v>
      </c>
      <c r="F25" s="50">
        <v>4081</v>
      </c>
      <c r="G25" s="114">
        <f t="shared" si="0"/>
        <v>53.98186718941436</v>
      </c>
      <c r="H25" s="90">
        <f t="shared" si="1"/>
        <v>16.84067181116659</v>
      </c>
    </row>
    <row r="26" spans="1:8" ht="12">
      <c r="A26" s="53"/>
      <c r="B26" s="72"/>
      <c r="C26" s="25"/>
      <c r="D26" s="44"/>
      <c r="E26" s="25"/>
      <c r="F26" s="50"/>
      <c r="G26" s="49"/>
      <c r="H26" s="67"/>
    </row>
    <row r="27" spans="1:8" ht="12">
      <c r="A27" s="112" t="s">
        <v>163</v>
      </c>
      <c r="B27" s="67"/>
      <c r="C27" s="29">
        <v>7242</v>
      </c>
      <c r="D27" s="43">
        <v>1313</v>
      </c>
      <c r="E27" s="29">
        <v>9202</v>
      </c>
      <c r="F27" s="50">
        <v>17757</v>
      </c>
      <c r="G27" s="114">
        <f aca="true" t="shared" si="2" ref="G27:G34">(C27+D27)/F27*100</f>
        <v>48.17818325167539</v>
      </c>
      <c r="H27" s="90">
        <f aca="true" t="shared" si="3" ref="H27:H34">D27/(C27+D27)*100</f>
        <v>15.347749853886617</v>
      </c>
    </row>
    <row r="28" spans="1:8" ht="12">
      <c r="A28" s="53"/>
      <c r="B28" s="72" t="s">
        <v>116</v>
      </c>
      <c r="C28" s="25">
        <v>1730</v>
      </c>
      <c r="D28" s="44">
        <v>524</v>
      </c>
      <c r="E28" s="25">
        <v>1512</v>
      </c>
      <c r="F28" s="50">
        <v>3766</v>
      </c>
      <c r="G28" s="114">
        <f t="shared" si="2"/>
        <v>59.85130111524164</v>
      </c>
      <c r="H28" s="90">
        <f t="shared" si="3"/>
        <v>23.247559893522627</v>
      </c>
    </row>
    <row r="29" spans="1:8" ht="12">
      <c r="A29" s="53"/>
      <c r="B29" s="72" t="s">
        <v>117</v>
      </c>
      <c r="C29" s="25">
        <v>1408</v>
      </c>
      <c r="D29" s="44">
        <v>253</v>
      </c>
      <c r="E29" s="25">
        <v>1928</v>
      </c>
      <c r="F29" s="50">
        <v>3589</v>
      </c>
      <c r="G29" s="114">
        <f t="shared" si="2"/>
        <v>46.280300919476176</v>
      </c>
      <c r="H29" s="90">
        <f t="shared" si="3"/>
        <v>15.2317880794702</v>
      </c>
    </row>
    <row r="30" spans="1:8" ht="12">
      <c r="A30" s="53"/>
      <c r="B30" s="72" t="s">
        <v>118</v>
      </c>
      <c r="C30" s="25">
        <v>315</v>
      </c>
      <c r="D30" s="44">
        <v>2</v>
      </c>
      <c r="E30" s="25">
        <v>391</v>
      </c>
      <c r="F30" s="50">
        <v>708</v>
      </c>
      <c r="G30" s="114">
        <f t="shared" si="2"/>
        <v>44.77401129943503</v>
      </c>
      <c r="H30" s="90">
        <f t="shared" si="3"/>
        <v>0.6309148264984227</v>
      </c>
    </row>
    <row r="31" spans="1:8" ht="12">
      <c r="A31" s="53"/>
      <c r="B31" s="72" t="s">
        <v>119</v>
      </c>
      <c r="C31" s="25">
        <v>911</v>
      </c>
      <c r="D31" s="44">
        <v>135</v>
      </c>
      <c r="E31" s="25">
        <v>1916</v>
      </c>
      <c r="F31" s="50">
        <v>2962</v>
      </c>
      <c r="G31" s="114">
        <f t="shared" si="2"/>
        <v>35.31397704253882</v>
      </c>
      <c r="H31" s="90">
        <f t="shared" si="3"/>
        <v>12.906309751434033</v>
      </c>
    </row>
    <row r="32" spans="1:8" ht="12">
      <c r="A32" s="53"/>
      <c r="B32" s="72" t="s">
        <v>120</v>
      </c>
      <c r="C32" s="25">
        <v>987</v>
      </c>
      <c r="D32" s="44">
        <v>61</v>
      </c>
      <c r="E32" s="25">
        <v>1367</v>
      </c>
      <c r="F32" s="50">
        <v>2415</v>
      </c>
      <c r="G32" s="114">
        <f t="shared" si="2"/>
        <v>43.395445134575574</v>
      </c>
      <c r="H32" s="90">
        <f t="shared" si="3"/>
        <v>5.820610687022901</v>
      </c>
    </row>
    <row r="33" spans="1:8" ht="12">
      <c r="A33" s="53"/>
      <c r="B33" s="72" t="s">
        <v>121</v>
      </c>
      <c r="C33" s="25">
        <v>757</v>
      </c>
      <c r="D33" s="44">
        <v>175</v>
      </c>
      <c r="E33" s="25">
        <v>992</v>
      </c>
      <c r="F33" s="50">
        <v>1924</v>
      </c>
      <c r="G33" s="114">
        <f t="shared" si="2"/>
        <v>48.44074844074844</v>
      </c>
      <c r="H33" s="90">
        <f t="shared" si="3"/>
        <v>18.776824034334762</v>
      </c>
    </row>
    <row r="34" spans="1:8" ht="12">
      <c r="A34" s="53"/>
      <c r="B34" s="72" t="s">
        <v>122</v>
      </c>
      <c r="C34" s="25">
        <v>1134</v>
      </c>
      <c r="D34" s="44">
        <v>163</v>
      </c>
      <c r="E34" s="25">
        <v>1096</v>
      </c>
      <c r="F34" s="50">
        <v>2393</v>
      </c>
      <c r="G34" s="114">
        <f t="shared" si="2"/>
        <v>54.19974926870038</v>
      </c>
      <c r="H34" s="90">
        <f t="shared" si="3"/>
        <v>12.567463377023902</v>
      </c>
    </row>
    <row r="35" spans="1:8" ht="12">
      <c r="A35" s="53"/>
      <c r="B35" s="72"/>
      <c r="C35" s="25"/>
      <c r="D35" s="44"/>
      <c r="E35" s="25"/>
      <c r="F35" s="50"/>
      <c r="G35" s="49"/>
      <c r="H35" s="67"/>
    </row>
    <row r="36" spans="1:8" ht="12">
      <c r="A36" s="112" t="s">
        <v>153</v>
      </c>
      <c r="B36" s="67"/>
      <c r="C36" s="29">
        <v>2886</v>
      </c>
      <c r="D36" s="43">
        <v>211</v>
      </c>
      <c r="E36" s="29">
        <v>1820</v>
      </c>
      <c r="F36" s="50">
        <v>4917</v>
      </c>
      <c r="G36" s="114">
        <f aca="true" t="shared" si="4" ref="G36:G42">(C36+D36)/F36*100</f>
        <v>62.985560300996546</v>
      </c>
      <c r="H36" s="90">
        <f aca="true" t="shared" si="5" ref="H36:H42">D36/(C36+D36)*100</f>
        <v>6.813044882144011</v>
      </c>
    </row>
    <row r="37" spans="1:8" ht="12">
      <c r="A37" s="53"/>
      <c r="B37" s="72" t="s">
        <v>123</v>
      </c>
      <c r="C37" s="25">
        <v>251</v>
      </c>
      <c r="D37" s="44">
        <v>3</v>
      </c>
      <c r="E37" s="25">
        <v>100</v>
      </c>
      <c r="F37" s="50">
        <v>354</v>
      </c>
      <c r="G37" s="114">
        <f t="shared" si="4"/>
        <v>71.75141242937853</v>
      </c>
      <c r="H37" s="90">
        <f t="shared" si="5"/>
        <v>1.1811023622047243</v>
      </c>
    </row>
    <row r="38" spans="1:8" ht="12">
      <c r="A38" s="53"/>
      <c r="B38" s="72" t="s">
        <v>124</v>
      </c>
      <c r="C38" s="25">
        <v>617</v>
      </c>
      <c r="D38" s="44">
        <v>101</v>
      </c>
      <c r="E38" s="25">
        <v>436</v>
      </c>
      <c r="F38" s="50">
        <v>1154</v>
      </c>
      <c r="G38" s="114">
        <f t="shared" si="4"/>
        <v>62.218370883882145</v>
      </c>
      <c r="H38" s="90">
        <f t="shared" si="5"/>
        <v>14.066852367688023</v>
      </c>
    </row>
    <row r="39" spans="1:8" ht="12">
      <c r="A39" s="53"/>
      <c r="B39" s="72" t="s">
        <v>125</v>
      </c>
      <c r="C39" s="25">
        <v>898</v>
      </c>
      <c r="D39" s="44">
        <v>61</v>
      </c>
      <c r="E39" s="25">
        <v>524</v>
      </c>
      <c r="F39" s="50">
        <v>1483</v>
      </c>
      <c r="G39" s="114">
        <f t="shared" si="4"/>
        <v>64.66621712744437</v>
      </c>
      <c r="H39" s="90">
        <f t="shared" si="5"/>
        <v>6.360792492179354</v>
      </c>
    </row>
    <row r="40" spans="1:8" ht="12">
      <c r="A40" s="53"/>
      <c r="B40" s="72" t="s">
        <v>126</v>
      </c>
      <c r="C40" s="25">
        <v>196</v>
      </c>
      <c r="D40" s="44">
        <v>2</v>
      </c>
      <c r="E40" s="25">
        <v>166</v>
      </c>
      <c r="F40" s="50">
        <v>364</v>
      </c>
      <c r="G40" s="114">
        <f t="shared" si="4"/>
        <v>54.395604395604394</v>
      </c>
      <c r="H40" s="90">
        <f t="shared" si="5"/>
        <v>1.0101010101010102</v>
      </c>
    </row>
    <row r="41" spans="1:8" ht="12">
      <c r="A41" s="53"/>
      <c r="B41" s="72" t="s">
        <v>127</v>
      </c>
      <c r="C41" s="25">
        <v>247</v>
      </c>
      <c r="D41" s="44">
        <v>3</v>
      </c>
      <c r="E41" s="25">
        <v>94</v>
      </c>
      <c r="F41" s="50">
        <v>344</v>
      </c>
      <c r="G41" s="114">
        <f t="shared" si="4"/>
        <v>72.67441860465115</v>
      </c>
      <c r="H41" s="90">
        <f t="shared" si="5"/>
        <v>1.2</v>
      </c>
    </row>
    <row r="42" spans="1:8" ht="12">
      <c r="A42" s="53"/>
      <c r="B42" s="72" t="s">
        <v>128</v>
      </c>
      <c r="C42" s="25">
        <v>677</v>
      </c>
      <c r="D42" s="44">
        <v>41</v>
      </c>
      <c r="E42" s="25">
        <v>500</v>
      </c>
      <c r="F42" s="50">
        <v>1218</v>
      </c>
      <c r="G42" s="114">
        <f t="shared" si="4"/>
        <v>58.94909688013136</v>
      </c>
      <c r="H42" s="90">
        <f t="shared" si="5"/>
        <v>5.710306406685237</v>
      </c>
    </row>
    <row r="43" spans="1:8" ht="12">
      <c r="A43" s="53"/>
      <c r="B43" s="72"/>
      <c r="C43" s="25"/>
      <c r="D43" s="44"/>
      <c r="E43" s="25"/>
      <c r="F43" s="50"/>
      <c r="G43" s="49"/>
      <c r="H43" s="67"/>
    </row>
    <row r="44" spans="1:8" ht="12">
      <c r="A44" s="112" t="s">
        <v>154</v>
      </c>
      <c r="B44" s="67"/>
      <c r="C44" s="29">
        <v>1921</v>
      </c>
      <c r="D44" s="43">
        <v>288</v>
      </c>
      <c r="E44" s="29">
        <v>1996</v>
      </c>
      <c r="F44" s="50">
        <v>4205</v>
      </c>
      <c r="G44" s="114">
        <f aca="true" t="shared" si="6" ref="G44:G49">(C44+D44)/F44*100</f>
        <v>52.53269916765755</v>
      </c>
      <c r="H44" s="90">
        <f aca="true" t="shared" si="7" ref="H44:H49">D44/(C44+D44)*100</f>
        <v>13.037573562698054</v>
      </c>
    </row>
    <row r="45" spans="1:8" ht="12">
      <c r="A45" s="53"/>
      <c r="B45" s="72" t="s">
        <v>129</v>
      </c>
      <c r="C45" s="25">
        <v>237</v>
      </c>
      <c r="D45" s="44">
        <v>109</v>
      </c>
      <c r="E45" s="25">
        <v>345</v>
      </c>
      <c r="F45" s="50">
        <v>691</v>
      </c>
      <c r="G45" s="114">
        <f t="shared" si="6"/>
        <v>50.07235890014472</v>
      </c>
      <c r="H45" s="90">
        <f t="shared" si="7"/>
        <v>31.502890173410403</v>
      </c>
    </row>
    <row r="46" spans="1:8" ht="12">
      <c r="A46" s="53"/>
      <c r="B46" s="72" t="s">
        <v>130</v>
      </c>
      <c r="C46" s="25">
        <v>59</v>
      </c>
      <c r="D46" s="44">
        <v>12</v>
      </c>
      <c r="E46" s="25">
        <v>237</v>
      </c>
      <c r="F46" s="50">
        <v>308</v>
      </c>
      <c r="G46" s="114">
        <f t="shared" si="6"/>
        <v>23.051948051948052</v>
      </c>
      <c r="H46" s="90">
        <f t="shared" si="7"/>
        <v>16.901408450704224</v>
      </c>
    </row>
    <row r="47" spans="1:8" ht="12">
      <c r="A47" s="53"/>
      <c r="B47" s="72" t="s">
        <v>131</v>
      </c>
      <c r="C47" s="25">
        <v>414</v>
      </c>
      <c r="D47" s="44">
        <v>0</v>
      </c>
      <c r="E47" s="25">
        <v>153</v>
      </c>
      <c r="F47" s="50">
        <v>567</v>
      </c>
      <c r="G47" s="114">
        <f t="shared" si="6"/>
        <v>73.01587301587301</v>
      </c>
      <c r="H47" s="90">
        <f t="shared" si="7"/>
        <v>0</v>
      </c>
    </row>
    <row r="48" spans="1:8" ht="12">
      <c r="A48" s="53"/>
      <c r="B48" s="72" t="s">
        <v>132</v>
      </c>
      <c r="C48" s="25">
        <v>610</v>
      </c>
      <c r="D48" s="44">
        <v>79</v>
      </c>
      <c r="E48" s="25">
        <v>636</v>
      </c>
      <c r="F48" s="50">
        <v>1325</v>
      </c>
      <c r="G48" s="114">
        <f t="shared" si="6"/>
        <v>52</v>
      </c>
      <c r="H48" s="90">
        <f t="shared" si="7"/>
        <v>11.46589259796807</v>
      </c>
    </row>
    <row r="49" spans="1:8" ht="12">
      <c r="A49" s="53"/>
      <c r="B49" s="72" t="s">
        <v>133</v>
      </c>
      <c r="C49" s="25">
        <v>601</v>
      </c>
      <c r="D49" s="44">
        <v>88</v>
      </c>
      <c r="E49" s="25">
        <v>625</v>
      </c>
      <c r="F49" s="50">
        <v>1314</v>
      </c>
      <c r="G49" s="114">
        <f t="shared" si="6"/>
        <v>52.435312024353124</v>
      </c>
      <c r="H49" s="90">
        <f t="shared" si="7"/>
        <v>12.772133526850507</v>
      </c>
    </row>
    <row r="50" spans="1:8" ht="12">
      <c r="A50" s="26"/>
      <c r="B50" s="93"/>
      <c r="C50" s="68"/>
      <c r="D50" s="70"/>
      <c r="E50" s="68"/>
      <c r="F50" s="117"/>
      <c r="G50" s="118"/>
      <c r="H50" s="119"/>
    </row>
    <row r="51" spans="1:8" ht="12">
      <c r="A51" s="112" t="s">
        <v>155</v>
      </c>
      <c r="B51" s="67"/>
      <c r="C51" s="29">
        <v>6681</v>
      </c>
      <c r="D51" s="43">
        <v>295</v>
      </c>
      <c r="E51" s="29">
        <v>3432</v>
      </c>
      <c r="F51" s="50">
        <v>10408</v>
      </c>
      <c r="G51" s="114">
        <f aca="true" t="shared" si="8" ref="G51:G68">(C51+D51)/F51*100</f>
        <v>67.02536510376633</v>
      </c>
      <c r="H51" s="90">
        <f aca="true" t="shared" si="9" ref="H51:H68">D51/(C51+D51)*100</f>
        <v>4.228784403669724</v>
      </c>
    </row>
    <row r="52" spans="1:8" ht="12">
      <c r="A52" s="53"/>
      <c r="B52" s="72" t="s">
        <v>134</v>
      </c>
      <c r="C52" s="25">
        <v>147</v>
      </c>
      <c r="D52" s="44">
        <v>35</v>
      </c>
      <c r="E52" s="25">
        <v>213</v>
      </c>
      <c r="F52" s="50">
        <v>395</v>
      </c>
      <c r="G52" s="114">
        <f t="shared" si="8"/>
        <v>46.07594936708861</v>
      </c>
      <c r="H52" s="90">
        <f t="shared" si="9"/>
        <v>19.230769230769234</v>
      </c>
    </row>
    <row r="53" spans="1:8" ht="12">
      <c r="A53" s="53"/>
      <c r="B53" s="72" t="s">
        <v>135</v>
      </c>
      <c r="C53" s="25">
        <v>562</v>
      </c>
      <c r="D53" s="44">
        <v>15</v>
      </c>
      <c r="E53" s="25">
        <v>271</v>
      </c>
      <c r="F53" s="50">
        <v>848</v>
      </c>
      <c r="G53" s="114">
        <f t="shared" si="8"/>
        <v>68.04245283018868</v>
      </c>
      <c r="H53" s="90">
        <f t="shared" si="9"/>
        <v>2.5996533795493932</v>
      </c>
    </row>
    <row r="54" spans="1:8" ht="12">
      <c r="A54" s="53"/>
      <c r="B54" s="72" t="s">
        <v>136</v>
      </c>
      <c r="C54" s="25">
        <v>650</v>
      </c>
      <c r="D54" s="44">
        <v>8</v>
      </c>
      <c r="E54" s="25">
        <v>281</v>
      </c>
      <c r="F54" s="50">
        <v>939</v>
      </c>
      <c r="G54" s="114">
        <f t="shared" si="8"/>
        <v>70.07454739084132</v>
      </c>
      <c r="H54" s="90">
        <f t="shared" si="9"/>
        <v>1.21580547112462</v>
      </c>
    </row>
    <row r="55" spans="1:8" ht="12">
      <c r="A55" s="53"/>
      <c r="B55" s="72" t="s">
        <v>137</v>
      </c>
      <c r="C55" s="25">
        <v>124</v>
      </c>
      <c r="D55" s="44">
        <v>0</v>
      </c>
      <c r="E55" s="25">
        <v>51</v>
      </c>
      <c r="F55" s="50">
        <v>175</v>
      </c>
      <c r="G55" s="114">
        <f t="shared" si="8"/>
        <v>70.85714285714285</v>
      </c>
      <c r="H55" s="90">
        <f t="shared" si="9"/>
        <v>0</v>
      </c>
    </row>
    <row r="56" spans="1:8" ht="12">
      <c r="A56" s="53"/>
      <c r="B56" s="72" t="s">
        <v>138</v>
      </c>
      <c r="C56" s="25">
        <v>592</v>
      </c>
      <c r="D56" s="44">
        <v>10</v>
      </c>
      <c r="E56" s="25">
        <v>180</v>
      </c>
      <c r="F56" s="50">
        <v>782</v>
      </c>
      <c r="G56" s="114">
        <f t="shared" si="8"/>
        <v>76.98209718670077</v>
      </c>
      <c r="H56" s="90">
        <f t="shared" si="9"/>
        <v>1.6611295681063125</v>
      </c>
    </row>
    <row r="57" spans="1:8" ht="12">
      <c r="A57" s="53"/>
      <c r="B57" s="72" t="s">
        <v>139</v>
      </c>
      <c r="C57" s="25">
        <v>639</v>
      </c>
      <c r="D57" s="44">
        <v>58</v>
      </c>
      <c r="E57" s="25">
        <v>376</v>
      </c>
      <c r="F57" s="50">
        <v>1073</v>
      </c>
      <c r="G57" s="114">
        <f t="shared" si="8"/>
        <v>64.95806150978565</v>
      </c>
      <c r="H57" s="90">
        <f t="shared" si="9"/>
        <v>8.321377331420372</v>
      </c>
    </row>
    <row r="58" spans="1:8" ht="12">
      <c r="A58" s="53"/>
      <c r="B58" s="72" t="s">
        <v>140</v>
      </c>
      <c r="C58" s="25">
        <v>53</v>
      </c>
      <c r="D58" s="44">
        <v>9</v>
      </c>
      <c r="E58" s="25">
        <v>57</v>
      </c>
      <c r="F58" s="50">
        <v>119</v>
      </c>
      <c r="G58" s="114">
        <f t="shared" si="8"/>
        <v>52.10084033613446</v>
      </c>
      <c r="H58" s="90">
        <f t="shared" si="9"/>
        <v>14.516129032258066</v>
      </c>
    </row>
    <row r="59" spans="1:8" ht="12">
      <c r="A59" s="53"/>
      <c r="B59" s="72" t="s">
        <v>141</v>
      </c>
      <c r="C59" s="25">
        <v>468</v>
      </c>
      <c r="D59" s="44">
        <v>6</v>
      </c>
      <c r="E59" s="25">
        <v>209</v>
      </c>
      <c r="F59" s="50">
        <v>683</v>
      </c>
      <c r="G59" s="114">
        <f t="shared" si="8"/>
        <v>69.39970717423132</v>
      </c>
      <c r="H59" s="90">
        <f t="shared" si="9"/>
        <v>1.2658227848101267</v>
      </c>
    </row>
    <row r="60" spans="1:8" ht="12">
      <c r="A60" s="53"/>
      <c r="B60" s="72" t="s">
        <v>142</v>
      </c>
      <c r="C60" s="25">
        <v>552</v>
      </c>
      <c r="D60" s="44">
        <v>4</v>
      </c>
      <c r="E60" s="25">
        <v>252</v>
      </c>
      <c r="F60" s="50">
        <v>808</v>
      </c>
      <c r="G60" s="114">
        <f t="shared" si="8"/>
        <v>68.8118811881188</v>
      </c>
      <c r="H60" s="90">
        <f t="shared" si="9"/>
        <v>0.7194244604316548</v>
      </c>
    </row>
    <row r="61" spans="1:8" ht="12">
      <c r="A61" s="53"/>
      <c r="B61" s="72" t="s">
        <v>143</v>
      </c>
      <c r="C61" s="25">
        <v>135</v>
      </c>
      <c r="D61" s="44">
        <v>0</v>
      </c>
      <c r="E61" s="25">
        <v>75</v>
      </c>
      <c r="F61" s="50">
        <v>210</v>
      </c>
      <c r="G61" s="114">
        <f t="shared" si="8"/>
        <v>64.28571428571429</v>
      </c>
      <c r="H61" s="90">
        <f t="shared" si="9"/>
        <v>0</v>
      </c>
    </row>
    <row r="62" spans="1:8" ht="12">
      <c r="A62" s="53"/>
      <c r="B62" s="72" t="s">
        <v>144</v>
      </c>
      <c r="C62" s="25">
        <v>119</v>
      </c>
      <c r="D62" s="44">
        <v>1</v>
      </c>
      <c r="E62" s="25">
        <v>87</v>
      </c>
      <c r="F62" s="50">
        <v>207</v>
      </c>
      <c r="G62" s="114">
        <f t="shared" si="8"/>
        <v>57.971014492753625</v>
      </c>
      <c r="H62" s="90">
        <f t="shared" si="9"/>
        <v>0.8333333333333334</v>
      </c>
    </row>
    <row r="63" spans="1:8" ht="12">
      <c r="A63" s="53"/>
      <c r="B63" s="72" t="s">
        <v>145</v>
      </c>
      <c r="C63" s="25">
        <v>83</v>
      </c>
      <c r="D63" s="44">
        <v>1</v>
      </c>
      <c r="E63" s="25">
        <v>15</v>
      </c>
      <c r="F63" s="50">
        <v>99</v>
      </c>
      <c r="G63" s="114">
        <f t="shared" si="8"/>
        <v>84.84848484848484</v>
      </c>
      <c r="H63" s="90">
        <f t="shared" si="9"/>
        <v>1.1904761904761905</v>
      </c>
    </row>
    <row r="64" spans="1:8" ht="12">
      <c r="A64" s="53"/>
      <c r="B64" s="72" t="s">
        <v>146</v>
      </c>
      <c r="C64" s="25">
        <v>874</v>
      </c>
      <c r="D64" s="44">
        <v>114</v>
      </c>
      <c r="E64" s="25">
        <v>704</v>
      </c>
      <c r="F64" s="50">
        <v>1692</v>
      </c>
      <c r="G64" s="114">
        <f t="shared" si="8"/>
        <v>58.392434988179666</v>
      </c>
      <c r="H64" s="90">
        <f t="shared" si="9"/>
        <v>11.538461538461538</v>
      </c>
    </row>
    <row r="65" spans="1:8" ht="12">
      <c r="A65" s="53"/>
      <c r="B65" s="72" t="s">
        <v>147</v>
      </c>
      <c r="C65" s="25">
        <v>184</v>
      </c>
      <c r="D65" s="44">
        <v>2</v>
      </c>
      <c r="E65" s="25">
        <v>123</v>
      </c>
      <c r="F65" s="50">
        <v>309</v>
      </c>
      <c r="G65" s="114">
        <f t="shared" si="8"/>
        <v>60.19417475728155</v>
      </c>
      <c r="H65" s="90">
        <f t="shared" si="9"/>
        <v>1.0752688172043012</v>
      </c>
    </row>
    <row r="66" spans="1:8" ht="12">
      <c r="A66" s="53"/>
      <c r="B66" s="72" t="s">
        <v>148</v>
      </c>
      <c r="C66" s="25">
        <v>273</v>
      </c>
      <c r="D66" s="44">
        <v>16</v>
      </c>
      <c r="E66" s="25">
        <v>420</v>
      </c>
      <c r="F66" s="50">
        <v>709</v>
      </c>
      <c r="G66" s="114">
        <f t="shared" si="8"/>
        <v>40.761636107193226</v>
      </c>
      <c r="H66" s="90">
        <f t="shared" si="9"/>
        <v>5.536332179930796</v>
      </c>
    </row>
    <row r="67" spans="1:8" ht="12">
      <c r="A67" s="53"/>
      <c r="B67" s="72" t="s">
        <v>149</v>
      </c>
      <c r="C67" s="25">
        <v>77</v>
      </c>
      <c r="D67" s="44">
        <v>14</v>
      </c>
      <c r="E67" s="25">
        <v>56</v>
      </c>
      <c r="F67" s="50">
        <v>147</v>
      </c>
      <c r="G67" s="114">
        <f t="shared" si="8"/>
        <v>61.904761904761905</v>
      </c>
      <c r="H67" s="90">
        <f t="shared" si="9"/>
        <v>15.384615384615385</v>
      </c>
    </row>
    <row r="68" spans="1:8" ht="12">
      <c r="A68" s="53"/>
      <c r="B68" s="72" t="s">
        <v>150</v>
      </c>
      <c r="C68" s="25">
        <v>1149</v>
      </c>
      <c r="D68" s="44">
        <v>2</v>
      </c>
      <c r="E68" s="25">
        <v>62</v>
      </c>
      <c r="F68" s="50">
        <v>1213</v>
      </c>
      <c r="G68" s="114">
        <f t="shared" si="8"/>
        <v>94.88870568837594</v>
      </c>
      <c r="H68" s="90">
        <f t="shared" si="9"/>
        <v>0.1737619461337967</v>
      </c>
    </row>
    <row r="69" spans="1:8" ht="12">
      <c r="A69" s="26"/>
      <c r="B69" s="93"/>
      <c r="C69" s="113" t="s">
        <v>98</v>
      </c>
      <c r="D69" s="116" t="s">
        <v>98</v>
      </c>
      <c r="E69" s="113" t="s">
        <v>98</v>
      </c>
      <c r="F69" s="35" t="s">
        <v>98</v>
      </c>
      <c r="G69" s="35"/>
      <c r="H69" s="93"/>
    </row>
  </sheetData>
  <mergeCells count="1">
    <mergeCell ref="A10:B10"/>
  </mergeCells>
  <printOptions/>
  <pageMargins left="0.7874015748031497" right="0.7874015748031497" top="0.7874015748031497" bottom="1.1811023622047245" header="0.1968503937007874" footer="0.1968503937007874"/>
  <pageSetup horizontalDpi="600" verticalDpi="600" orientation="portrait" paperSize="9" r:id="rId1"/>
  <rowBreaks count="1" manualBreakCount="1">
    <brk id="50" max="255" man="1"/>
  </rowBreaks>
</worksheet>
</file>

<file path=xl/worksheets/sheet13.xml><?xml version="1.0" encoding="utf-8"?>
<worksheet xmlns="http://schemas.openxmlformats.org/spreadsheetml/2006/main" xmlns:r="http://schemas.openxmlformats.org/officeDocument/2006/relationships">
  <dimension ref="A1:H69"/>
  <sheetViews>
    <sheetView workbookViewId="0" topLeftCell="A1">
      <selection activeCell="A50" sqref="A50:H50"/>
    </sheetView>
  </sheetViews>
  <sheetFormatPr defaultColWidth="11.421875" defaultRowHeight="12.75"/>
  <cols>
    <col min="1" max="1" width="1.7109375" style="3" customWidth="1"/>
    <col min="2" max="2" width="15.7109375" style="3" customWidth="1"/>
    <col min="3" max="3" width="10.7109375" style="3" customWidth="1"/>
    <col min="4" max="6" width="11.7109375" style="3" customWidth="1"/>
    <col min="7" max="8" width="10.7109375" style="3" customWidth="1"/>
    <col min="9" max="9" width="8.57421875" style="3" customWidth="1"/>
    <col min="10" max="14" width="7.140625" style="3" customWidth="1"/>
    <col min="15" max="16384" width="11.421875" style="3" customWidth="1"/>
  </cols>
  <sheetData>
    <row r="1" ht="12">
      <c r="A1" s="17" t="s">
        <v>386</v>
      </c>
    </row>
    <row r="2" ht="12">
      <c r="A2" s="19" t="s">
        <v>158</v>
      </c>
    </row>
    <row r="4" spans="1:7" ht="12">
      <c r="A4" s="18" t="s">
        <v>62</v>
      </c>
      <c r="B4" s="20"/>
      <c r="C4" s="20"/>
      <c r="D4" s="20"/>
      <c r="E4" s="20"/>
      <c r="F4" s="20"/>
      <c r="G4" s="20"/>
    </row>
    <row r="5" spans="1:7" ht="3" customHeight="1">
      <c r="A5" s="20"/>
      <c r="B5" s="20"/>
      <c r="C5" s="20"/>
      <c r="D5" s="20"/>
      <c r="E5" s="20"/>
      <c r="F5" s="20"/>
      <c r="G5" s="20"/>
    </row>
    <row r="6" spans="1:8" ht="12">
      <c r="A6" s="84" t="s">
        <v>176</v>
      </c>
      <c r="B6" s="94"/>
      <c r="C6" s="37" t="s">
        <v>99</v>
      </c>
      <c r="D6" s="38" t="s">
        <v>100</v>
      </c>
      <c r="E6" s="37" t="s">
        <v>102</v>
      </c>
      <c r="F6" s="46" t="s">
        <v>68</v>
      </c>
      <c r="G6" s="46" t="s">
        <v>159</v>
      </c>
      <c r="H6" s="52" t="s">
        <v>161</v>
      </c>
    </row>
    <row r="7" spans="1:8" ht="12">
      <c r="A7" s="85"/>
      <c r="B7" s="95" t="s">
        <v>178</v>
      </c>
      <c r="C7" s="23" t="s">
        <v>101</v>
      </c>
      <c r="D7" s="39" t="s">
        <v>92</v>
      </c>
      <c r="E7" s="23"/>
      <c r="F7" s="47" t="s">
        <v>65</v>
      </c>
      <c r="G7" s="47" t="s">
        <v>160</v>
      </c>
      <c r="H7" s="54" t="s">
        <v>162</v>
      </c>
    </row>
    <row r="8" spans="1:8" ht="12">
      <c r="A8" s="86"/>
      <c r="B8" s="96"/>
      <c r="C8" s="27" t="s">
        <v>98</v>
      </c>
      <c r="D8" s="41" t="s">
        <v>76</v>
      </c>
      <c r="E8" s="27"/>
      <c r="F8" s="48" t="s">
        <v>10</v>
      </c>
      <c r="G8" s="48" t="s">
        <v>164</v>
      </c>
      <c r="H8" s="28" t="s">
        <v>164</v>
      </c>
    </row>
    <row r="9" spans="1:8" ht="12">
      <c r="A9" s="51"/>
      <c r="B9" s="75" t="s">
        <v>97</v>
      </c>
      <c r="C9" s="74" t="s">
        <v>98</v>
      </c>
      <c r="D9" s="76" t="s">
        <v>98</v>
      </c>
      <c r="E9" s="74" t="s">
        <v>98</v>
      </c>
      <c r="F9" s="31" t="s">
        <v>98</v>
      </c>
      <c r="G9" s="31"/>
      <c r="H9" s="75"/>
    </row>
    <row r="10" spans="1:8" ht="24" customHeight="1">
      <c r="A10" s="242" t="s">
        <v>156</v>
      </c>
      <c r="B10" s="243"/>
      <c r="C10" s="29">
        <v>75596</v>
      </c>
      <c r="D10" s="43">
        <v>14202</v>
      </c>
      <c r="E10" s="29">
        <v>60195</v>
      </c>
      <c r="F10" s="50">
        <v>149993</v>
      </c>
      <c r="G10" s="114">
        <f>(C10+D10)/F10*100</f>
        <v>59.86812717926837</v>
      </c>
      <c r="H10" s="90">
        <f>D10/(C10+D10)*100</f>
        <v>15.815497004387623</v>
      </c>
    </row>
    <row r="11" spans="1:8" ht="12">
      <c r="A11" s="53"/>
      <c r="B11" s="72"/>
      <c r="C11" s="25"/>
      <c r="D11" s="44"/>
      <c r="E11" s="29"/>
      <c r="F11" s="115"/>
      <c r="G11" s="32"/>
      <c r="H11" s="72"/>
    </row>
    <row r="12" spans="1:8" ht="12">
      <c r="A12" s="112" t="s">
        <v>151</v>
      </c>
      <c r="B12" s="67"/>
      <c r="C12" s="29">
        <v>56866</v>
      </c>
      <c r="D12" s="43">
        <v>10669</v>
      </c>
      <c r="E12" s="29">
        <v>45171</v>
      </c>
      <c r="F12" s="50">
        <v>112706</v>
      </c>
      <c r="G12" s="114">
        <f aca="true" t="shared" si="0" ref="G12:G25">(C12+D12)/F12*100</f>
        <v>59.92138839103508</v>
      </c>
      <c r="H12" s="90">
        <f aca="true" t="shared" si="1" ref="H12:H25">D12/(C12+D12)*100</f>
        <v>15.797734508032871</v>
      </c>
    </row>
    <row r="13" spans="1:8" ht="12">
      <c r="A13" s="53"/>
      <c r="B13" s="72" t="s">
        <v>103</v>
      </c>
      <c r="C13" s="25">
        <v>3479</v>
      </c>
      <c r="D13" s="44">
        <v>566</v>
      </c>
      <c r="E13" s="25">
        <v>2242</v>
      </c>
      <c r="F13" s="50">
        <v>6287</v>
      </c>
      <c r="G13" s="114">
        <f t="shared" si="0"/>
        <v>64.33911245427072</v>
      </c>
      <c r="H13" s="90">
        <f t="shared" si="1"/>
        <v>13.992583436341164</v>
      </c>
    </row>
    <row r="14" spans="1:8" ht="12">
      <c r="A14" s="53"/>
      <c r="B14" s="72" t="s">
        <v>104</v>
      </c>
      <c r="C14" s="25">
        <v>8920</v>
      </c>
      <c r="D14" s="44">
        <v>1736</v>
      </c>
      <c r="E14" s="25">
        <v>7196</v>
      </c>
      <c r="F14" s="50">
        <v>17852</v>
      </c>
      <c r="G14" s="114">
        <f t="shared" si="0"/>
        <v>59.69079094779296</v>
      </c>
      <c r="H14" s="90">
        <f t="shared" si="1"/>
        <v>16.29129129129129</v>
      </c>
    </row>
    <row r="15" spans="1:8" ht="12">
      <c r="A15" s="53"/>
      <c r="B15" s="72" t="s">
        <v>105</v>
      </c>
      <c r="C15" s="25">
        <v>1938</v>
      </c>
      <c r="D15" s="44">
        <v>616</v>
      </c>
      <c r="E15" s="25">
        <v>2112</v>
      </c>
      <c r="F15" s="50">
        <v>4666</v>
      </c>
      <c r="G15" s="114">
        <f t="shared" si="0"/>
        <v>54.73639091298757</v>
      </c>
      <c r="H15" s="90">
        <f t="shared" si="1"/>
        <v>24.119028974158184</v>
      </c>
    </row>
    <row r="16" spans="1:8" ht="12">
      <c r="A16" s="53"/>
      <c r="B16" s="72" t="s">
        <v>106</v>
      </c>
      <c r="C16" s="25">
        <v>4246</v>
      </c>
      <c r="D16" s="44">
        <v>665</v>
      </c>
      <c r="E16" s="25">
        <v>3186</v>
      </c>
      <c r="F16" s="50">
        <v>8097</v>
      </c>
      <c r="G16" s="114">
        <f t="shared" si="0"/>
        <v>60.65209336791404</v>
      </c>
      <c r="H16" s="90">
        <f t="shared" si="1"/>
        <v>13.541030340052943</v>
      </c>
    </row>
    <row r="17" spans="1:8" ht="12">
      <c r="A17" s="53"/>
      <c r="B17" s="72" t="s">
        <v>107</v>
      </c>
      <c r="C17" s="25">
        <v>4000</v>
      </c>
      <c r="D17" s="44">
        <v>728</v>
      </c>
      <c r="E17" s="25">
        <v>3398</v>
      </c>
      <c r="F17" s="50">
        <v>8126</v>
      </c>
      <c r="G17" s="114">
        <f t="shared" si="0"/>
        <v>58.18360817130199</v>
      </c>
      <c r="H17" s="90">
        <f t="shared" si="1"/>
        <v>15.397631133671744</v>
      </c>
    </row>
    <row r="18" spans="1:8" ht="12">
      <c r="A18" s="53"/>
      <c r="B18" s="72" t="s">
        <v>108</v>
      </c>
      <c r="C18" s="25">
        <v>3423</v>
      </c>
      <c r="D18" s="44">
        <v>832</v>
      </c>
      <c r="E18" s="25">
        <v>2694</v>
      </c>
      <c r="F18" s="50">
        <v>6949</v>
      </c>
      <c r="G18" s="114">
        <f t="shared" si="0"/>
        <v>61.231831918261626</v>
      </c>
      <c r="H18" s="90">
        <f t="shared" si="1"/>
        <v>19.553466509988247</v>
      </c>
    </row>
    <row r="19" spans="1:8" ht="12">
      <c r="A19" s="53"/>
      <c r="B19" s="72" t="s">
        <v>109</v>
      </c>
      <c r="C19" s="25">
        <v>2378</v>
      </c>
      <c r="D19" s="44">
        <v>399</v>
      </c>
      <c r="E19" s="25">
        <v>2434</v>
      </c>
      <c r="F19" s="50">
        <v>5211</v>
      </c>
      <c r="G19" s="114">
        <f t="shared" si="0"/>
        <v>53.291114949146035</v>
      </c>
      <c r="H19" s="90">
        <f t="shared" si="1"/>
        <v>14.368023046453008</v>
      </c>
    </row>
    <row r="20" spans="1:8" ht="12">
      <c r="A20" s="53"/>
      <c r="B20" s="72" t="s">
        <v>110</v>
      </c>
      <c r="C20" s="25">
        <v>9505</v>
      </c>
      <c r="D20" s="44">
        <v>1631</v>
      </c>
      <c r="E20" s="25">
        <v>7310</v>
      </c>
      <c r="F20" s="50">
        <v>18446</v>
      </c>
      <c r="G20" s="114">
        <f t="shared" si="0"/>
        <v>60.370812100184324</v>
      </c>
      <c r="H20" s="90">
        <f t="shared" si="1"/>
        <v>14.646192528735632</v>
      </c>
    </row>
    <row r="21" spans="1:8" ht="12">
      <c r="A21" s="53"/>
      <c r="B21" s="72" t="s">
        <v>111</v>
      </c>
      <c r="C21" s="25">
        <v>5263</v>
      </c>
      <c r="D21" s="44">
        <v>837</v>
      </c>
      <c r="E21" s="25">
        <v>3915</v>
      </c>
      <c r="F21" s="50">
        <v>10015</v>
      </c>
      <c r="G21" s="114">
        <f t="shared" si="0"/>
        <v>60.90863704443335</v>
      </c>
      <c r="H21" s="90">
        <f t="shared" si="1"/>
        <v>13.721311475409836</v>
      </c>
    </row>
    <row r="22" spans="1:8" ht="12">
      <c r="A22" s="53"/>
      <c r="B22" s="72" t="s">
        <v>112</v>
      </c>
      <c r="C22" s="25">
        <v>7823</v>
      </c>
      <c r="D22" s="44">
        <v>1000</v>
      </c>
      <c r="E22" s="25">
        <v>4801</v>
      </c>
      <c r="F22" s="50">
        <v>13624</v>
      </c>
      <c r="G22" s="114">
        <f t="shared" si="0"/>
        <v>64.76071638285379</v>
      </c>
      <c r="H22" s="90">
        <f t="shared" si="1"/>
        <v>11.334013374135782</v>
      </c>
    </row>
    <row r="23" spans="1:8" ht="12">
      <c r="A23" s="53"/>
      <c r="B23" s="72" t="s">
        <v>113</v>
      </c>
      <c r="C23" s="25">
        <v>2614</v>
      </c>
      <c r="D23" s="44">
        <v>856</v>
      </c>
      <c r="E23" s="25">
        <v>2528</v>
      </c>
      <c r="F23" s="50">
        <v>5998</v>
      </c>
      <c r="G23" s="114">
        <f t="shared" si="0"/>
        <v>57.85261753917973</v>
      </c>
      <c r="H23" s="90">
        <f t="shared" si="1"/>
        <v>24.6685878962536</v>
      </c>
    </row>
    <row r="24" spans="1:8" ht="12">
      <c r="A24" s="53"/>
      <c r="B24" s="72" t="s">
        <v>114</v>
      </c>
      <c r="C24" s="25">
        <v>1445</v>
      </c>
      <c r="D24" s="44">
        <v>395</v>
      </c>
      <c r="E24" s="25">
        <v>1514</v>
      </c>
      <c r="F24" s="50">
        <v>3354</v>
      </c>
      <c r="G24" s="114">
        <f t="shared" si="0"/>
        <v>54.85986881335718</v>
      </c>
      <c r="H24" s="90">
        <f t="shared" si="1"/>
        <v>21.467391304347828</v>
      </c>
    </row>
    <row r="25" spans="1:8" ht="12">
      <c r="A25" s="53"/>
      <c r="B25" s="72" t="s">
        <v>115</v>
      </c>
      <c r="C25" s="25">
        <v>1832</v>
      </c>
      <c r="D25" s="44">
        <v>408</v>
      </c>
      <c r="E25" s="25">
        <v>1841</v>
      </c>
      <c r="F25" s="50">
        <v>4081</v>
      </c>
      <c r="G25" s="114">
        <f t="shared" si="0"/>
        <v>54.8885077186964</v>
      </c>
      <c r="H25" s="90">
        <f t="shared" si="1"/>
        <v>18.21428571428571</v>
      </c>
    </row>
    <row r="26" spans="1:8" ht="12">
      <c r="A26" s="53"/>
      <c r="B26" s="72"/>
      <c r="C26" s="25"/>
      <c r="D26" s="44"/>
      <c r="E26" s="25"/>
      <c r="F26" s="115"/>
      <c r="G26" s="32"/>
      <c r="H26" s="72"/>
    </row>
    <row r="27" spans="1:8" ht="12">
      <c r="A27" s="112" t="s">
        <v>163</v>
      </c>
      <c r="B27" s="67"/>
      <c r="C27" s="29">
        <v>7242</v>
      </c>
      <c r="D27" s="43">
        <v>2308</v>
      </c>
      <c r="E27" s="29">
        <v>8207</v>
      </c>
      <c r="F27" s="50">
        <v>17757</v>
      </c>
      <c r="G27" s="114">
        <f aca="true" t="shared" si="2" ref="G27:G34">(C27+D27)/F27*100</f>
        <v>53.7816072534775</v>
      </c>
      <c r="H27" s="90">
        <f aca="true" t="shared" si="3" ref="H27:H34">D27/(C27+D27)*100</f>
        <v>24.167539267015705</v>
      </c>
    </row>
    <row r="28" spans="1:8" ht="12">
      <c r="A28" s="53"/>
      <c r="B28" s="72" t="s">
        <v>116</v>
      </c>
      <c r="C28" s="25">
        <v>1730</v>
      </c>
      <c r="D28" s="44">
        <v>714</v>
      </c>
      <c r="E28" s="25">
        <v>1322</v>
      </c>
      <c r="F28" s="50">
        <v>3766</v>
      </c>
      <c r="G28" s="114">
        <f t="shared" si="2"/>
        <v>64.8964418481147</v>
      </c>
      <c r="H28" s="90">
        <f t="shared" si="3"/>
        <v>29.214402618657935</v>
      </c>
    </row>
    <row r="29" spans="1:8" ht="12">
      <c r="A29" s="53"/>
      <c r="B29" s="72" t="s">
        <v>117</v>
      </c>
      <c r="C29" s="25">
        <v>1408</v>
      </c>
      <c r="D29" s="44">
        <v>399</v>
      </c>
      <c r="E29" s="25">
        <v>1782</v>
      </c>
      <c r="F29" s="50">
        <v>3589</v>
      </c>
      <c r="G29" s="114">
        <f t="shared" si="2"/>
        <v>50.34828643076066</v>
      </c>
      <c r="H29" s="90">
        <f t="shared" si="3"/>
        <v>22.080796900940786</v>
      </c>
    </row>
    <row r="30" spans="1:8" ht="12">
      <c r="A30" s="53"/>
      <c r="B30" s="72" t="s">
        <v>118</v>
      </c>
      <c r="C30" s="25">
        <v>315</v>
      </c>
      <c r="D30" s="44">
        <v>2</v>
      </c>
      <c r="E30" s="25">
        <v>391</v>
      </c>
      <c r="F30" s="50">
        <v>708</v>
      </c>
      <c r="G30" s="114">
        <f t="shared" si="2"/>
        <v>44.77401129943503</v>
      </c>
      <c r="H30" s="90">
        <f t="shared" si="3"/>
        <v>0.6309148264984227</v>
      </c>
    </row>
    <row r="31" spans="1:8" ht="12">
      <c r="A31" s="53"/>
      <c r="B31" s="72" t="s">
        <v>119</v>
      </c>
      <c r="C31" s="25">
        <v>911</v>
      </c>
      <c r="D31" s="44">
        <v>286</v>
      </c>
      <c r="E31" s="25">
        <v>1765</v>
      </c>
      <c r="F31" s="50">
        <v>2962</v>
      </c>
      <c r="G31" s="114">
        <f t="shared" si="2"/>
        <v>40.41188386225523</v>
      </c>
      <c r="H31" s="90">
        <f t="shared" si="3"/>
        <v>23.893065998329156</v>
      </c>
    </row>
    <row r="32" spans="1:8" ht="12">
      <c r="A32" s="53"/>
      <c r="B32" s="72" t="s">
        <v>120</v>
      </c>
      <c r="C32" s="25">
        <v>987</v>
      </c>
      <c r="D32" s="44">
        <v>396</v>
      </c>
      <c r="E32" s="25">
        <v>1032</v>
      </c>
      <c r="F32" s="50">
        <v>2415</v>
      </c>
      <c r="G32" s="114">
        <f t="shared" si="2"/>
        <v>57.267080745341616</v>
      </c>
      <c r="H32" s="90">
        <f t="shared" si="3"/>
        <v>28.633405639913235</v>
      </c>
    </row>
    <row r="33" spans="1:8" ht="12">
      <c r="A33" s="53"/>
      <c r="B33" s="72" t="s">
        <v>121</v>
      </c>
      <c r="C33" s="25">
        <v>757</v>
      </c>
      <c r="D33" s="44">
        <v>220</v>
      </c>
      <c r="E33" s="25">
        <v>947</v>
      </c>
      <c r="F33" s="50">
        <v>1924</v>
      </c>
      <c r="G33" s="114">
        <f t="shared" si="2"/>
        <v>50.77962577962578</v>
      </c>
      <c r="H33" s="90">
        <f t="shared" si="3"/>
        <v>22.517911975435005</v>
      </c>
    </row>
    <row r="34" spans="1:8" ht="12">
      <c r="A34" s="53"/>
      <c r="B34" s="72" t="s">
        <v>122</v>
      </c>
      <c r="C34" s="25">
        <v>1134</v>
      </c>
      <c r="D34" s="44">
        <v>291</v>
      </c>
      <c r="E34" s="25">
        <v>968</v>
      </c>
      <c r="F34" s="50">
        <v>2393</v>
      </c>
      <c r="G34" s="114">
        <f t="shared" si="2"/>
        <v>59.54868366067697</v>
      </c>
      <c r="H34" s="90">
        <f t="shared" si="3"/>
        <v>20.42105263157895</v>
      </c>
    </row>
    <row r="35" spans="1:8" ht="12">
      <c r="A35" s="53"/>
      <c r="B35" s="72"/>
      <c r="C35" s="25"/>
      <c r="D35" s="44"/>
      <c r="E35" s="25"/>
      <c r="F35" s="115"/>
      <c r="G35" s="32"/>
      <c r="H35" s="72"/>
    </row>
    <row r="36" spans="1:8" s="17" customFormat="1" ht="12">
      <c r="A36" s="112" t="s">
        <v>153</v>
      </c>
      <c r="B36" s="67"/>
      <c r="C36" s="29">
        <v>2886</v>
      </c>
      <c r="D36" s="43">
        <v>341</v>
      </c>
      <c r="E36" s="29">
        <v>1690</v>
      </c>
      <c r="F36" s="50">
        <v>4917</v>
      </c>
      <c r="G36" s="114">
        <f aca="true" t="shared" si="4" ref="G36:G42">(C36+D36)/F36*100</f>
        <v>65.62944885092537</v>
      </c>
      <c r="H36" s="90">
        <f aca="true" t="shared" si="5" ref="H36:H42">D36/(C36+D36)*100</f>
        <v>10.567090176634645</v>
      </c>
    </row>
    <row r="37" spans="1:8" ht="12">
      <c r="A37" s="53"/>
      <c r="B37" s="72" t="s">
        <v>123</v>
      </c>
      <c r="C37" s="25">
        <v>251</v>
      </c>
      <c r="D37" s="44">
        <v>14</v>
      </c>
      <c r="E37" s="25">
        <v>89</v>
      </c>
      <c r="F37" s="50">
        <v>354</v>
      </c>
      <c r="G37" s="114">
        <f t="shared" si="4"/>
        <v>74.85875706214689</v>
      </c>
      <c r="H37" s="90">
        <f t="shared" si="5"/>
        <v>5.283018867924529</v>
      </c>
    </row>
    <row r="38" spans="1:8" ht="12">
      <c r="A38" s="53"/>
      <c r="B38" s="72" t="s">
        <v>124</v>
      </c>
      <c r="C38" s="25">
        <v>617</v>
      </c>
      <c r="D38" s="44">
        <v>121</v>
      </c>
      <c r="E38" s="25">
        <v>416</v>
      </c>
      <c r="F38" s="50">
        <v>1154</v>
      </c>
      <c r="G38" s="114">
        <f t="shared" si="4"/>
        <v>63.951473136915084</v>
      </c>
      <c r="H38" s="90">
        <f t="shared" si="5"/>
        <v>16.395663956639567</v>
      </c>
    </row>
    <row r="39" spans="1:8" ht="12">
      <c r="A39" s="53"/>
      <c r="B39" s="72" t="s">
        <v>125</v>
      </c>
      <c r="C39" s="25">
        <v>898</v>
      </c>
      <c r="D39" s="44">
        <v>123</v>
      </c>
      <c r="E39" s="25">
        <v>462</v>
      </c>
      <c r="F39" s="50">
        <v>1483</v>
      </c>
      <c r="G39" s="114">
        <f t="shared" si="4"/>
        <v>68.84693189480782</v>
      </c>
      <c r="H39" s="90">
        <f t="shared" si="5"/>
        <v>12.047012732615084</v>
      </c>
    </row>
    <row r="40" spans="1:8" ht="12">
      <c r="A40" s="53"/>
      <c r="B40" s="72" t="s">
        <v>126</v>
      </c>
      <c r="C40" s="25">
        <v>196</v>
      </c>
      <c r="D40" s="44">
        <v>4</v>
      </c>
      <c r="E40" s="25">
        <v>164</v>
      </c>
      <c r="F40" s="50">
        <v>364</v>
      </c>
      <c r="G40" s="114">
        <f t="shared" si="4"/>
        <v>54.94505494505495</v>
      </c>
      <c r="H40" s="90">
        <f t="shared" si="5"/>
        <v>2</v>
      </c>
    </row>
    <row r="41" spans="1:8" ht="12">
      <c r="A41" s="53"/>
      <c r="B41" s="72" t="s">
        <v>127</v>
      </c>
      <c r="C41" s="25">
        <v>247</v>
      </c>
      <c r="D41" s="44">
        <v>7</v>
      </c>
      <c r="E41" s="25">
        <v>90</v>
      </c>
      <c r="F41" s="50">
        <v>344</v>
      </c>
      <c r="G41" s="114">
        <f t="shared" si="4"/>
        <v>73.83720930232558</v>
      </c>
      <c r="H41" s="90">
        <f t="shared" si="5"/>
        <v>2.7559055118110236</v>
      </c>
    </row>
    <row r="42" spans="1:8" ht="12">
      <c r="A42" s="53"/>
      <c r="B42" s="72" t="s">
        <v>128</v>
      </c>
      <c r="C42" s="25">
        <v>677</v>
      </c>
      <c r="D42" s="44">
        <v>72</v>
      </c>
      <c r="E42" s="25">
        <v>469</v>
      </c>
      <c r="F42" s="50">
        <v>1218</v>
      </c>
      <c r="G42" s="114">
        <f t="shared" si="4"/>
        <v>61.49425287356321</v>
      </c>
      <c r="H42" s="90">
        <f t="shared" si="5"/>
        <v>9.612817089452603</v>
      </c>
    </row>
    <row r="43" spans="1:8" ht="12">
      <c r="A43" s="53"/>
      <c r="B43" s="72"/>
      <c r="C43" s="25"/>
      <c r="D43" s="44"/>
      <c r="E43" s="25"/>
      <c r="F43" s="115"/>
      <c r="G43" s="32"/>
      <c r="H43" s="72"/>
    </row>
    <row r="44" spans="1:8" s="17" customFormat="1" ht="12">
      <c r="A44" s="112" t="s">
        <v>154</v>
      </c>
      <c r="B44" s="67"/>
      <c r="C44" s="29">
        <v>1921</v>
      </c>
      <c r="D44" s="43">
        <v>340</v>
      </c>
      <c r="E44" s="29">
        <v>1944</v>
      </c>
      <c r="F44" s="50">
        <v>4205</v>
      </c>
      <c r="G44" s="114">
        <f aca="true" t="shared" si="6" ref="G44:G49">(C44+D44)/F44*100</f>
        <v>53.769322235434004</v>
      </c>
      <c r="H44" s="90">
        <f aca="true" t="shared" si="7" ref="H44:H49">D44/(C44+D44)*100</f>
        <v>15.037593984962406</v>
      </c>
    </row>
    <row r="45" spans="1:8" ht="12">
      <c r="A45" s="53"/>
      <c r="B45" s="72" t="s">
        <v>129</v>
      </c>
      <c r="C45" s="25">
        <v>237</v>
      </c>
      <c r="D45" s="44">
        <v>135</v>
      </c>
      <c r="E45" s="25">
        <v>319</v>
      </c>
      <c r="F45" s="50">
        <v>691</v>
      </c>
      <c r="G45" s="114">
        <f t="shared" si="6"/>
        <v>53.83502170767004</v>
      </c>
      <c r="H45" s="90">
        <f t="shared" si="7"/>
        <v>36.29032258064516</v>
      </c>
    </row>
    <row r="46" spans="1:8" ht="12">
      <c r="A46" s="53"/>
      <c r="B46" s="72" t="s">
        <v>130</v>
      </c>
      <c r="C46" s="25">
        <v>59</v>
      </c>
      <c r="D46" s="44">
        <v>13</v>
      </c>
      <c r="E46" s="25">
        <v>236</v>
      </c>
      <c r="F46" s="50">
        <v>308</v>
      </c>
      <c r="G46" s="114">
        <f t="shared" si="6"/>
        <v>23.376623376623375</v>
      </c>
      <c r="H46" s="90">
        <f t="shared" si="7"/>
        <v>18.055555555555554</v>
      </c>
    </row>
    <row r="47" spans="1:8" ht="12">
      <c r="A47" s="53"/>
      <c r="B47" s="72" t="s">
        <v>131</v>
      </c>
      <c r="C47" s="25">
        <v>414</v>
      </c>
      <c r="D47" s="44">
        <v>0</v>
      </c>
      <c r="E47" s="25">
        <v>153</v>
      </c>
      <c r="F47" s="50">
        <v>567</v>
      </c>
      <c r="G47" s="114">
        <f t="shared" si="6"/>
        <v>73.01587301587301</v>
      </c>
      <c r="H47" s="90">
        <f t="shared" si="7"/>
        <v>0</v>
      </c>
    </row>
    <row r="48" spans="1:8" ht="12">
      <c r="A48" s="53"/>
      <c r="B48" s="72" t="s">
        <v>132</v>
      </c>
      <c r="C48" s="25">
        <v>610</v>
      </c>
      <c r="D48" s="44">
        <v>84</v>
      </c>
      <c r="E48" s="25">
        <v>631</v>
      </c>
      <c r="F48" s="50">
        <v>1325</v>
      </c>
      <c r="G48" s="114">
        <f t="shared" si="6"/>
        <v>52.37735849056604</v>
      </c>
      <c r="H48" s="90">
        <f t="shared" si="7"/>
        <v>12.103746397694524</v>
      </c>
    </row>
    <row r="49" spans="1:8" ht="12">
      <c r="A49" s="53"/>
      <c r="B49" s="72" t="s">
        <v>133</v>
      </c>
      <c r="C49" s="25">
        <v>601</v>
      </c>
      <c r="D49" s="44">
        <v>108</v>
      </c>
      <c r="E49" s="25">
        <v>605</v>
      </c>
      <c r="F49" s="50">
        <v>1314</v>
      </c>
      <c r="G49" s="114">
        <f t="shared" si="6"/>
        <v>53.95738203957382</v>
      </c>
      <c r="H49" s="90">
        <f t="shared" si="7"/>
        <v>15.2327221438646</v>
      </c>
    </row>
    <row r="50" spans="1:8" ht="12">
      <c r="A50" s="26"/>
      <c r="B50" s="93"/>
      <c r="C50" s="68"/>
      <c r="D50" s="70"/>
      <c r="E50" s="68"/>
      <c r="F50" s="69"/>
      <c r="G50" s="35"/>
      <c r="H50" s="93"/>
    </row>
    <row r="51" spans="1:8" s="17" customFormat="1" ht="12">
      <c r="A51" s="112" t="s">
        <v>155</v>
      </c>
      <c r="B51" s="67"/>
      <c r="C51" s="29">
        <v>6681</v>
      </c>
      <c r="D51" s="43">
        <v>544</v>
      </c>
      <c r="E51" s="29">
        <v>3183</v>
      </c>
      <c r="F51" s="50">
        <v>10408</v>
      </c>
      <c r="G51" s="114">
        <f aca="true" t="shared" si="8" ref="G51:G68">(C51+D51)/F51*100</f>
        <v>69.41775557263642</v>
      </c>
      <c r="H51" s="90">
        <f aca="true" t="shared" si="9" ref="H51:H68">D51/(C51+D51)*100</f>
        <v>7.529411764705881</v>
      </c>
    </row>
    <row r="52" spans="1:8" ht="12">
      <c r="A52" s="53"/>
      <c r="B52" s="72" t="s">
        <v>134</v>
      </c>
      <c r="C52" s="25">
        <v>147</v>
      </c>
      <c r="D52" s="44">
        <v>113</v>
      </c>
      <c r="E52" s="25">
        <v>135</v>
      </c>
      <c r="F52" s="50">
        <v>395</v>
      </c>
      <c r="G52" s="114">
        <f t="shared" si="8"/>
        <v>65.82278481012658</v>
      </c>
      <c r="H52" s="90">
        <f t="shared" si="9"/>
        <v>43.46153846153846</v>
      </c>
    </row>
    <row r="53" spans="1:8" ht="12">
      <c r="A53" s="53"/>
      <c r="B53" s="72" t="s">
        <v>135</v>
      </c>
      <c r="C53" s="25">
        <v>562</v>
      </c>
      <c r="D53" s="44">
        <v>53</v>
      </c>
      <c r="E53" s="25">
        <v>233</v>
      </c>
      <c r="F53" s="50">
        <v>848</v>
      </c>
      <c r="G53" s="114">
        <f t="shared" si="8"/>
        <v>72.52358490566037</v>
      </c>
      <c r="H53" s="90">
        <f t="shared" si="9"/>
        <v>8.617886178861788</v>
      </c>
    </row>
    <row r="54" spans="1:8" ht="12">
      <c r="A54" s="53"/>
      <c r="B54" s="72" t="s">
        <v>136</v>
      </c>
      <c r="C54" s="25">
        <v>650</v>
      </c>
      <c r="D54" s="44">
        <v>36</v>
      </c>
      <c r="E54" s="25">
        <v>253</v>
      </c>
      <c r="F54" s="50">
        <v>939</v>
      </c>
      <c r="G54" s="114">
        <f t="shared" si="8"/>
        <v>73.05644302449414</v>
      </c>
      <c r="H54" s="90">
        <f t="shared" si="9"/>
        <v>5.247813411078718</v>
      </c>
    </row>
    <row r="55" spans="1:8" ht="12">
      <c r="A55" s="53"/>
      <c r="B55" s="72" t="s">
        <v>137</v>
      </c>
      <c r="C55" s="25">
        <v>124</v>
      </c>
      <c r="D55" s="44">
        <v>2</v>
      </c>
      <c r="E55" s="25">
        <v>49</v>
      </c>
      <c r="F55" s="50">
        <v>175</v>
      </c>
      <c r="G55" s="114">
        <f t="shared" si="8"/>
        <v>72</v>
      </c>
      <c r="H55" s="90">
        <f t="shared" si="9"/>
        <v>1.5873015873015872</v>
      </c>
    </row>
    <row r="56" spans="1:8" ht="12">
      <c r="A56" s="53"/>
      <c r="B56" s="72" t="s">
        <v>138</v>
      </c>
      <c r="C56" s="25">
        <v>592</v>
      </c>
      <c r="D56" s="44">
        <v>14</v>
      </c>
      <c r="E56" s="25">
        <v>176</v>
      </c>
      <c r="F56" s="50">
        <v>782</v>
      </c>
      <c r="G56" s="114">
        <f t="shared" si="8"/>
        <v>77.49360613810742</v>
      </c>
      <c r="H56" s="90">
        <f t="shared" si="9"/>
        <v>2.31023102310231</v>
      </c>
    </row>
    <row r="57" spans="1:8" ht="12">
      <c r="A57" s="53"/>
      <c r="B57" s="72" t="s">
        <v>139</v>
      </c>
      <c r="C57" s="25">
        <v>639</v>
      </c>
      <c r="D57" s="44">
        <v>59</v>
      </c>
      <c r="E57" s="25">
        <v>375</v>
      </c>
      <c r="F57" s="50">
        <v>1073</v>
      </c>
      <c r="G57" s="114">
        <f t="shared" si="8"/>
        <v>65.05125815470643</v>
      </c>
      <c r="H57" s="90">
        <f t="shared" si="9"/>
        <v>8.45272206303725</v>
      </c>
    </row>
    <row r="58" spans="1:8" ht="12">
      <c r="A58" s="53"/>
      <c r="B58" s="72" t="s">
        <v>140</v>
      </c>
      <c r="C58" s="25">
        <v>53</v>
      </c>
      <c r="D58" s="44">
        <v>17</v>
      </c>
      <c r="E58" s="25">
        <v>49</v>
      </c>
      <c r="F58" s="50">
        <v>119</v>
      </c>
      <c r="G58" s="114">
        <f t="shared" si="8"/>
        <v>58.82352941176471</v>
      </c>
      <c r="H58" s="90">
        <f t="shared" si="9"/>
        <v>24.285714285714285</v>
      </c>
    </row>
    <row r="59" spans="1:8" ht="12">
      <c r="A59" s="53"/>
      <c r="B59" s="72" t="s">
        <v>141</v>
      </c>
      <c r="C59" s="25">
        <v>468</v>
      </c>
      <c r="D59" s="44">
        <v>10</v>
      </c>
      <c r="E59" s="25">
        <v>205</v>
      </c>
      <c r="F59" s="50">
        <v>683</v>
      </c>
      <c r="G59" s="114">
        <f t="shared" si="8"/>
        <v>69.98535871156662</v>
      </c>
      <c r="H59" s="90">
        <f t="shared" si="9"/>
        <v>2.092050209205021</v>
      </c>
    </row>
    <row r="60" spans="1:8" ht="12">
      <c r="A60" s="53"/>
      <c r="B60" s="72" t="s">
        <v>142</v>
      </c>
      <c r="C60" s="25">
        <v>552</v>
      </c>
      <c r="D60" s="44">
        <v>16</v>
      </c>
      <c r="E60" s="25">
        <v>240</v>
      </c>
      <c r="F60" s="50">
        <v>808</v>
      </c>
      <c r="G60" s="114">
        <f t="shared" si="8"/>
        <v>70.29702970297029</v>
      </c>
      <c r="H60" s="90">
        <f t="shared" si="9"/>
        <v>2.8169014084507045</v>
      </c>
    </row>
    <row r="61" spans="1:8" ht="12">
      <c r="A61" s="53"/>
      <c r="B61" s="72" t="s">
        <v>143</v>
      </c>
      <c r="C61" s="25">
        <v>135</v>
      </c>
      <c r="D61" s="44">
        <v>0</v>
      </c>
      <c r="E61" s="25">
        <v>75</v>
      </c>
      <c r="F61" s="50">
        <v>210</v>
      </c>
      <c r="G61" s="114">
        <f t="shared" si="8"/>
        <v>64.28571428571429</v>
      </c>
      <c r="H61" s="90">
        <f t="shared" si="9"/>
        <v>0</v>
      </c>
    </row>
    <row r="62" spans="1:8" ht="12">
      <c r="A62" s="53"/>
      <c r="B62" s="72" t="s">
        <v>144</v>
      </c>
      <c r="C62" s="25">
        <v>119</v>
      </c>
      <c r="D62" s="44">
        <v>2</v>
      </c>
      <c r="E62" s="25">
        <v>86</v>
      </c>
      <c r="F62" s="50">
        <v>207</v>
      </c>
      <c r="G62" s="114">
        <f t="shared" si="8"/>
        <v>58.454106280193244</v>
      </c>
      <c r="H62" s="90">
        <f t="shared" si="9"/>
        <v>1.6528925619834711</v>
      </c>
    </row>
    <row r="63" spans="1:8" ht="12">
      <c r="A63" s="53"/>
      <c r="B63" s="72" t="s">
        <v>145</v>
      </c>
      <c r="C63" s="25">
        <v>83</v>
      </c>
      <c r="D63" s="44">
        <v>1</v>
      </c>
      <c r="E63" s="25">
        <v>15</v>
      </c>
      <c r="F63" s="50">
        <v>99</v>
      </c>
      <c r="G63" s="114">
        <f t="shared" si="8"/>
        <v>84.84848484848484</v>
      </c>
      <c r="H63" s="90">
        <f t="shared" si="9"/>
        <v>1.1904761904761905</v>
      </c>
    </row>
    <row r="64" spans="1:8" ht="12">
      <c r="A64" s="53"/>
      <c r="B64" s="72" t="s">
        <v>146</v>
      </c>
      <c r="C64" s="25">
        <v>874</v>
      </c>
      <c r="D64" s="44">
        <v>179</v>
      </c>
      <c r="E64" s="25">
        <v>639</v>
      </c>
      <c r="F64" s="50">
        <v>1692</v>
      </c>
      <c r="G64" s="114">
        <f t="shared" si="8"/>
        <v>62.23404255319149</v>
      </c>
      <c r="H64" s="90">
        <f t="shared" si="9"/>
        <v>16.999050332383668</v>
      </c>
    </row>
    <row r="65" spans="1:8" ht="12">
      <c r="A65" s="53"/>
      <c r="B65" s="72" t="s">
        <v>147</v>
      </c>
      <c r="C65" s="25">
        <v>184</v>
      </c>
      <c r="D65" s="44">
        <v>7</v>
      </c>
      <c r="E65" s="25">
        <v>118</v>
      </c>
      <c r="F65" s="50">
        <v>309</v>
      </c>
      <c r="G65" s="114">
        <f t="shared" si="8"/>
        <v>61.81229773462783</v>
      </c>
      <c r="H65" s="90">
        <f t="shared" si="9"/>
        <v>3.664921465968586</v>
      </c>
    </row>
    <row r="66" spans="1:8" ht="12">
      <c r="A66" s="53"/>
      <c r="B66" s="72" t="s">
        <v>148</v>
      </c>
      <c r="C66" s="25">
        <v>273</v>
      </c>
      <c r="D66" s="44">
        <v>17</v>
      </c>
      <c r="E66" s="25">
        <v>419</v>
      </c>
      <c r="F66" s="50">
        <v>709</v>
      </c>
      <c r="G66" s="114">
        <f t="shared" si="8"/>
        <v>40.90267983074753</v>
      </c>
      <c r="H66" s="90">
        <f t="shared" si="9"/>
        <v>5.862068965517241</v>
      </c>
    </row>
    <row r="67" spans="1:8" ht="12">
      <c r="A67" s="53"/>
      <c r="B67" s="72" t="s">
        <v>149</v>
      </c>
      <c r="C67" s="25">
        <v>77</v>
      </c>
      <c r="D67" s="44">
        <v>15</v>
      </c>
      <c r="E67" s="25">
        <v>55</v>
      </c>
      <c r="F67" s="50">
        <v>147</v>
      </c>
      <c r="G67" s="114">
        <f t="shared" si="8"/>
        <v>62.585034013605444</v>
      </c>
      <c r="H67" s="90">
        <f t="shared" si="9"/>
        <v>16.304347826086957</v>
      </c>
    </row>
    <row r="68" spans="1:8" ht="12">
      <c r="A68" s="53"/>
      <c r="B68" s="72" t="s">
        <v>150</v>
      </c>
      <c r="C68" s="25">
        <v>1149</v>
      </c>
      <c r="D68" s="44">
        <v>3</v>
      </c>
      <c r="E68" s="25">
        <v>61</v>
      </c>
      <c r="F68" s="50">
        <v>1213</v>
      </c>
      <c r="G68" s="114">
        <f t="shared" si="8"/>
        <v>94.97114591920858</v>
      </c>
      <c r="H68" s="90">
        <f t="shared" si="9"/>
        <v>0.26041666666666663</v>
      </c>
    </row>
    <row r="69" spans="1:8" ht="12">
      <c r="A69" s="26"/>
      <c r="B69" s="93" t="s">
        <v>97</v>
      </c>
      <c r="C69" s="113" t="s">
        <v>98</v>
      </c>
      <c r="D69" s="116" t="s">
        <v>98</v>
      </c>
      <c r="E69" s="113" t="s">
        <v>98</v>
      </c>
      <c r="F69" s="35" t="s">
        <v>98</v>
      </c>
      <c r="G69" s="35"/>
      <c r="H69" s="93"/>
    </row>
  </sheetData>
  <mergeCells count="1">
    <mergeCell ref="A10:B10"/>
  </mergeCells>
  <printOptions/>
  <pageMargins left="0.7874015748031497" right="0.7874015748031497" top="0.7874015748031497" bottom="1.1811023622047245" header="0.1968503937007874" footer="0.1968503937007874"/>
  <pageSetup horizontalDpi="600" verticalDpi="600" orientation="portrait" paperSize="9" r:id="rId1"/>
  <rowBreaks count="1" manualBreakCount="1">
    <brk id="50" max="255" man="1"/>
  </rowBreaks>
</worksheet>
</file>

<file path=xl/worksheets/sheet14.xml><?xml version="1.0" encoding="utf-8"?>
<worksheet xmlns="http://schemas.openxmlformats.org/spreadsheetml/2006/main" xmlns:r="http://schemas.openxmlformats.org/officeDocument/2006/relationships">
  <dimension ref="A1:I69"/>
  <sheetViews>
    <sheetView tabSelected="1" workbookViewId="0" topLeftCell="A1">
      <selection activeCell="F2" sqref="F2"/>
    </sheetView>
  </sheetViews>
  <sheetFormatPr defaultColWidth="11.421875" defaultRowHeight="12.75"/>
  <cols>
    <col min="1" max="1" width="1.7109375" style="0" customWidth="1"/>
    <col min="2" max="2" width="48.140625" style="0" customWidth="1"/>
    <col min="3" max="5" width="11.7109375" style="0" customWidth="1"/>
    <col min="6" max="6" width="9.7109375" style="0" customWidth="1"/>
    <col min="7" max="10" width="8.57421875" style="0" customWidth="1"/>
  </cols>
  <sheetData>
    <row r="1" spans="1:7" ht="12.75">
      <c r="A1" s="17" t="s">
        <v>173</v>
      </c>
      <c r="B1" s="3"/>
      <c r="C1" s="3"/>
      <c r="D1" s="3"/>
      <c r="E1" s="3"/>
      <c r="F1" s="3"/>
      <c r="G1" s="3"/>
    </row>
    <row r="2" spans="1:7" ht="12.75">
      <c r="A2" s="17" t="s">
        <v>174</v>
      </c>
      <c r="B2" s="3"/>
      <c r="C2" s="3"/>
      <c r="D2" s="3"/>
      <c r="E2" s="3"/>
      <c r="F2" s="3"/>
      <c r="G2" s="3"/>
    </row>
    <row r="3" spans="1:7" ht="12.75">
      <c r="A3" s="3"/>
      <c r="B3" s="3"/>
      <c r="C3" s="3"/>
      <c r="D3" s="3"/>
      <c r="E3" s="3"/>
      <c r="F3" s="3"/>
      <c r="G3" s="3"/>
    </row>
    <row r="4" spans="1:8" ht="12.75">
      <c r="A4" s="18" t="s">
        <v>62</v>
      </c>
      <c r="B4" s="20"/>
      <c r="C4" s="20"/>
      <c r="D4" s="20"/>
      <c r="E4" s="20"/>
      <c r="F4" s="20"/>
      <c r="G4" s="20"/>
      <c r="H4" s="3"/>
    </row>
    <row r="5" spans="1:8" ht="3" customHeight="1">
      <c r="A5" s="20"/>
      <c r="B5" s="20"/>
      <c r="C5" s="20"/>
      <c r="D5" s="20"/>
      <c r="E5" s="20"/>
      <c r="F5" s="20"/>
      <c r="G5" s="20"/>
      <c r="H5" s="3"/>
    </row>
    <row r="6" spans="1:8" ht="12.75">
      <c r="A6" s="84" t="s">
        <v>176</v>
      </c>
      <c r="B6" s="94"/>
      <c r="C6" s="37" t="s">
        <v>99</v>
      </c>
      <c r="D6" s="38" t="s">
        <v>100</v>
      </c>
      <c r="E6" s="37" t="s">
        <v>102</v>
      </c>
      <c r="F6" s="46" t="s">
        <v>68</v>
      </c>
      <c r="G6" s="46" t="s">
        <v>159</v>
      </c>
      <c r="H6" s="52" t="s">
        <v>161</v>
      </c>
    </row>
    <row r="7" spans="1:8" ht="12.75">
      <c r="A7" s="85"/>
      <c r="B7" s="95" t="s">
        <v>177</v>
      </c>
      <c r="C7" s="23" t="s">
        <v>101</v>
      </c>
      <c r="D7" s="39" t="s">
        <v>69</v>
      </c>
      <c r="E7" s="23"/>
      <c r="F7" s="47" t="s">
        <v>65</v>
      </c>
      <c r="G7" s="47" t="s">
        <v>160</v>
      </c>
      <c r="H7" s="54" t="s">
        <v>162</v>
      </c>
    </row>
    <row r="8" spans="1:8" ht="12.75">
      <c r="A8" s="86"/>
      <c r="B8" s="96"/>
      <c r="C8" s="27" t="s">
        <v>98</v>
      </c>
      <c r="D8" s="41" t="s">
        <v>70</v>
      </c>
      <c r="E8" s="27"/>
      <c r="F8" s="48" t="s">
        <v>10</v>
      </c>
      <c r="G8" s="48" t="s">
        <v>164</v>
      </c>
      <c r="H8" s="28" t="s">
        <v>164</v>
      </c>
    </row>
    <row r="9" spans="1:8" ht="6" customHeight="1">
      <c r="A9" s="51"/>
      <c r="B9" s="75" t="s">
        <v>165</v>
      </c>
      <c r="C9" s="74"/>
      <c r="D9" s="76"/>
      <c r="E9" s="74"/>
      <c r="F9" s="31"/>
      <c r="G9" s="31"/>
      <c r="H9" s="78"/>
    </row>
    <row r="10" spans="1:8" ht="12.75">
      <c r="A10" s="242" t="s">
        <v>156</v>
      </c>
      <c r="B10" s="243"/>
      <c r="C10" s="29">
        <f>SUM(C11:C18)</f>
        <v>75596</v>
      </c>
      <c r="D10" s="43">
        <f>SUM(D11:D18)</f>
        <v>11525</v>
      </c>
      <c r="E10" s="29">
        <f>SUM(E11:E18)</f>
        <v>62872</v>
      </c>
      <c r="F10" s="50">
        <v>149993</v>
      </c>
      <c r="G10" s="114">
        <f>(C10+D10)/F10*100</f>
        <v>58.083377224270464</v>
      </c>
      <c r="H10" s="90">
        <f>D10/(C10+D10)*100</f>
        <v>13.228727861250444</v>
      </c>
    </row>
    <row r="11" spans="1:8" ht="12.75">
      <c r="A11" s="57"/>
      <c r="B11" s="72" t="s">
        <v>25</v>
      </c>
      <c r="C11" s="25">
        <f>C21+C41+C31+C51+C61</f>
        <v>25359</v>
      </c>
      <c r="D11" s="44">
        <f>D21+D41+D31+D51+D61</f>
        <v>4941</v>
      </c>
      <c r="E11" s="25">
        <f>E21+E41+E31+E51+E61</f>
        <v>31404</v>
      </c>
      <c r="F11" s="115">
        <f>SUM(C11:E11)</f>
        <v>61704</v>
      </c>
      <c r="G11" s="122">
        <f aca="true" t="shared" si="0" ref="G11:G18">(C11+D11)/F11*100</f>
        <v>49.10540645663166</v>
      </c>
      <c r="H11" s="120">
        <f aca="true" t="shared" si="1" ref="H11:H18">D11/(C11+D11)*100</f>
        <v>16.306930693069308</v>
      </c>
    </row>
    <row r="12" spans="1:8" ht="12.75">
      <c r="A12" s="57"/>
      <c r="B12" s="72" t="s">
        <v>166</v>
      </c>
      <c r="C12" s="25">
        <f aca="true" t="shared" si="2" ref="C12:E18">C22+C42+C32+C52+C62</f>
        <v>14670</v>
      </c>
      <c r="D12" s="44">
        <f t="shared" si="2"/>
        <v>2662</v>
      </c>
      <c r="E12" s="25">
        <f t="shared" si="2"/>
        <v>11921</v>
      </c>
      <c r="F12" s="115">
        <f aca="true" t="shared" si="3" ref="F12:F18">SUM(C12:E12)</f>
        <v>29253</v>
      </c>
      <c r="G12" s="122">
        <f t="shared" si="0"/>
        <v>59.24862407274467</v>
      </c>
      <c r="H12" s="120">
        <f t="shared" si="1"/>
        <v>15.358873759519964</v>
      </c>
    </row>
    <row r="13" spans="1:8" ht="12.75">
      <c r="A13" s="57"/>
      <c r="B13" s="72" t="s">
        <v>167</v>
      </c>
      <c r="C13" s="25">
        <f t="shared" si="2"/>
        <v>8478</v>
      </c>
      <c r="D13" s="44">
        <f t="shared" si="2"/>
        <v>1177</v>
      </c>
      <c r="E13" s="25">
        <f t="shared" si="2"/>
        <v>10250</v>
      </c>
      <c r="F13" s="115">
        <f t="shared" si="3"/>
        <v>19905</v>
      </c>
      <c r="G13" s="122">
        <f t="shared" si="0"/>
        <v>48.505400653102235</v>
      </c>
      <c r="H13" s="120">
        <f t="shared" si="1"/>
        <v>12.190574831693423</v>
      </c>
    </row>
    <row r="14" spans="1:8" ht="12.75">
      <c r="A14" s="57"/>
      <c r="B14" s="72" t="s">
        <v>168</v>
      </c>
      <c r="C14" s="25">
        <f t="shared" si="2"/>
        <v>11644</v>
      </c>
      <c r="D14" s="44">
        <f t="shared" si="2"/>
        <v>1749</v>
      </c>
      <c r="E14" s="25">
        <f t="shared" si="2"/>
        <v>4546</v>
      </c>
      <c r="F14" s="115">
        <f t="shared" si="3"/>
        <v>17939</v>
      </c>
      <c r="G14" s="122">
        <f t="shared" si="0"/>
        <v>74.65856513741012</v>
      </c>
      <c r="H14" s="120">
        <f t="shared" si="1"/>
        <v>13.059060703352499</v>
      </c>
    </row>
    <row r="15" spans="1:8" ht="12.75">
      <c r="A15" s="57"/>
      <c r="B15" s="72" t="s">
        <v>169</v>
      </c>
      <c r="C15" s="25">
        <f t="shared" si="2"/>
        <v>4261</v>
      </c>
      <c r="D15" s="44">
        <f t="shared" si="2"/>
        <v>372</v>
      </c>
      <c r="E15" s="25">
        <f t="shared" si="2"/>
        <v>1934</v>
      </c>
      <c r="F15" s="115">
        <f t="shared" si="3"/>
        <v>6567</v>
      </c>
      <c r="G15" s="122">
        <f t="shared" si="0"/>
        <v>70.54971828841175</v>
      </c>
      <c r="H15" s="120">
        <f t="shared" si="1"/>
        <v>8.029354629829484</v>
      </c>
    </row>
    <row r="16" spans="1:8" ht="12.75">
      <c r="A16" s="57"/>
      <c r="B16" s="72" t="s">
        <v>170</v>
      </c>
      <c r="C16" s="25">
        <f t="shared" si="2"/>
        <v>3291</v>
      </c>
      <c r="D16" s="44">
        <f t="shared" si="2"/>
        <v>394</v>
      </c>
      <c r="E16" s="25">
        <f t="shared" si="2"/>
        <v>1229</v>
      </c>
      <c r="F16" s="115">
        <f t="shared" si="3"/>
        <v>4914</v>
      </c>
      <c r="G16" s="122">
        <f t="shared" si="0"/>
        <v>74.989824989825</v>
      </c>
      <c r="H16" s="120">
        <f t="shared" si="1"/>
        <v>10.691994572591588</v>
      </c>
    </row>
    <row r="17" spans="1:8" ht="12.75">
      <c r="A17" s="57"/>
      <c r="B17" s="72" t="s">
        <v>171</v>
      </c>
      <c r="C17" s="25">
        <f t="shared" si="2"/>
        <v>3067</v>
      </c>
      <c r="D17" s="44">
        <f t="shared" si="2"/>
        <v>126</v>
      </c>
      <c r="E17" s="25">
        <f t="shared" si="2"/>
        <v>774</v>
      </c>
      <c r="F17" s="115">
        <f t="shared" si="3"/>
        <v>3967</v>
      </c>
      <c r="G17" s="122">
        <f t="shared" si="0"/>
        <v>80.48903453491303</v>
      </c>
      <c r="H17" s="120">
        <f t="shared" si="1"/>
        <v>3.946132164108988</v>
      </c>
    </row>
    <row r="18" spans="1:8" ht="12.75">
      <c r="A18" s="57"/>
      <c r="B18" s="72" t="s">
        <v>175</v>
      </c>
      <c r="C18" s="25">
        <f t="shared" si="2"/>
        <v>4826</v>
      </c>
      <c r="D18" s="44">
        <f t="shared" si="2"/>
        <v>104</v>
      </c>
      <c r="E18" s="25">
        <f t="shared" si="2"/>
        <v>814</v>
      </c>
      <c r="F18" s="115">
        <f t="shared" si="3"/>
        <v>5744</v>
      </c>
      <c r="G18" s="122">
        <f t="shared" si="0"/>
        <v>85.82869080779945</v>
      </c>
      <c r="H18" s="120">
        <f t="shared" si="1"/>
        <v>2.109533468559838</v>
      </c>
    </row>
    <row r="19" spans="1:8" ht="6" customHeight="1">
      <c r="A19" s="57"/>
      <c r="B19" s="97"/>
      <c r="C19" s="29"/>
      <c r="D19" s="43"/>
      <c r="E19" s="29"/>
      <c r="F19" s="50"/>
      <c r="G19" s="114"/>
      <c r="H19" s="90"/>
    </row>
    <row r="20" spans="1:8" ht="12.75">
      <c r="A20" s="112" t="s">
        <v>151</v>
      </c>
      <c r="B20" s="67"/>
      <c r="C20" s="29">
        <v>56866</v>
      </c>
      <c r="D20" s="43">
        <v>8987</v>
      </c>
      <c r="E20" s="29">
        <v>46853</v>
      </c>
      <c r="F20" s="50">
        <v>112706</v>
      </c>
      <c r="G20" s="114">
        <f aca="true" t="shared" si="4" ref="G20:G28">(C20+D20)/F20*100</f>
        <v>58.429009990595006</v>
      </c>
      <c r="H20" s="90">
        <f aca="true" t="shared" si="5" ref="H20:H28">D20/(C20+D20)*100</f>
        <v>13.647062396549892</v>
      </c>
    </row>
    <row r="21" spans="1:8" ht="12.75">
      <c r="A21" s="53"/>
      <c r="B21" s="72" t="s">
        <v>25</v>
      </c>
      <c r="C21" s="25">
        <v>16168</v>
      </c>
      <c r="D21" s="44">
        <v>3623</v>
      </c>
      <c r="E21" s="25">
        <v>21156</v>
      </c>
      <c r="F21" s="115">
        <v>40947</v>
      </c>
      <c r="G21" s="122">
        <f t="shared" si="4"/>
        <v>48.33321122426552</v>
      </c>
      <c r="H21" s="120">
        <f t="shared" si="5"/>
        <v>18.306300843817898</v>
      </c>
    </row>
    <row r="22" spans="1:8" ht="12.75">
      <c r="A22" s="53"/>
      <c r="B22" s="72" t="s">
        <v>166</v>
      </c>
      <c r="C22" s="25">
        <v>11097</v>
      </c>
      <c r="D22" s="44">
        <v>2148</v>
      </c>
      <c r="E22" s="25">
        <v>9085</v>
      </c>
      <c r="F22" s="115">
        <v>22330</v>
      </c>
      <c r="G22" s="122">
        <f t="shared" si="4"/>
        <v>59.31482310792655</v>
      </c>
      <c r="H22" s="120">
        <f t="shared" si="5"/>
        <v>16.21744054360136</v>
      </c>
    </row>
    <row r="23" spans="1:8" ht="12.75">
      <c r="A23" s="53"/>
      <c r="B23" s="72" t="s">
        <v>167</v>
      </c>
      <c r="C23" s="25">
        <v>6851</v>
      </c>
      <c r="D23" s="44">
        <v>957</v>
      </c>
      <c r="E23" s="25">
        <v>8643</v>
      </c>
      <c r="F23" s="115">
        <v>16451</v>
      </c>
      <c r="G23" s="122">
        <f t="shared" si="4"/>
        <v>47.462160354993614</v>
      </c>
      <c r="H23" s="120">
        <f t="shared" si="5"/>
        <v>12.256659836065573</v>
      </c>
    </row>
    <row r="24" spans="1:8" ht="12.75">
      <c r="A24" s="53"/>
      <c r="B24" s="72" t="s">
        <v>168</v>
      </c>
      <c r="C24" s="25">
        <v>9414</v>
      </c>
      <c r="D24" s="44">
        <v>1390</v>
      </c>
      <c r="E24" s="25">
        <v>3631</v>
      </c>
      <c r="F24" s="115">
        <v>14435</v>
      </c>
      <c r="G24" s="122">
        <f t="shared" si="4"/>
        <v>74.8458607551091</v>
      </c>
      <c r="H24" s="120">
        <f t="shared" si="5"/>
        <v>12.865605331358756</v>
      </c>
    </row>
    <row r="25" spans="1:8" ht="12.75">
      <c r="A25" s="53"/>
      <c r="B25" s="72" t="s">
        <v>169</v>
      </c>
      <c r="C25" s="25">
        <v>3637</v>
      </c>
      <c r="D25" s="44">
        <v>311</v>
      </c>
      <c r="E25" s="25">
        <v>1772</v>
      </c>
      <c r="F25" s="115">
        <v>5720</v>
      </c>
      <c r="G25" s="122">
        <f t="shared" si="4"/>
        <v>69.02097902097903</v>
      </c>
      <c r="H25" s="120">
        <f t="shared" si="5"/>
        <v>7.8774062816616</v>
      </c>
    </row>
    <row r="26" spans="1:8" ht="12.75">
      <c r="A26" s="53"/>
      <c r="B26" s="72" t="s">
        <v>170</v>
      </c>
      <c r="C26" s="25">
        <v>2704</v>
      </c>
      <c r="D26" s="44">
        <v>355</v>
      </c>
      <c r="E26" s="25">
        <v>1111</v>
      </c>
      <c r="F26" s="115">
        <v>4170</v>
      </c>
      <c r="G26" s="122">
        <f t="shared" si="4"/>
        <v>73.35731414868106</v>
      </c>
      <c r="H26" s="120">
        <f t="shared" si="5"/>
        <v>11.605099705786206</v>
      </c>
    </row>
    <row r="27" spans="1:8" ht="12.75">
      <c r="A27" s="53"/>
      <c r="B27" s="72" t="s">
        <v>171</v>
      </c>
      <c r="C27" s="25">
        <v>2675</v>
      </c>
      <c r="D27" s="44">
        <v>114</v>
      </c>
      <c r="E27" s="25">
        <v>708</v>
      </c>
      <c r="F27" s="115">
        <v>3497</v>
      </c>
      <c r="G27" s="122">
        <f t="shared" si="4"/>
        <v>79.75407492136117</v>
      </c>
      <c r="H27" s="120">
        <f t="shared" si="5"/>
        <v>4.087486554320545</v>
      </c>
    </row>
    <row r="28" spans="1:8" ht="12.75">
      <c r="A28" s="53"/>
      <c r="B28" s="72" t="s">
        <v>175</v>
      </c>
      <c r="C28" s="25">
        <v>4320</v>
      </c>
      <c r="D28" s="44">
        <v>89</v>
      </c>
      <c r="E28" s="25">
        <v>747</v>
      </c>
      <c r="F28" s="115">
        <v>5156</v>
      </c>
      <c r="G28" s="122">
        <f t="shared" si="4"/>
        <v>85.51202482544609</v>
      </c>
      <c r="H28" s="120">
        <f t="shared" si="5"/>
        <v>2.0185983216148786</v>
      </c>
    </row>
    <row r="29" spans="1:8" ht="6" customHeight="1">
      <c r="A29" s="53"/>
      <c r="B29" s="80"/>
      <c r="C29" s="25" t="s">
        <v>28</v>
      </c>
      <c r="D29" s="44" t="s">
        <v>28</v>
      </c>
      <c r="E29" s="25" t="s">
        <v>28</v>
      </c>
      <c r="F29" s="115" t="s">
        <v>28</v>
      </c>
      <c r="G29" s="32"/>
      <c r="H29" s="80"/>
    </row>
    <row r="30" spans="1:8" ht="12.75">
      <c r="A30" s="112" t="s">
        <v>163</v>
      </c>
      <c r="B30" s="67"/>
      <c r="C30" s="29">
        <v>7242</v>
      </c>
      <c r="D30" s="43">
        <v>1313</v>
      </c>
      <c r="E30" s="29">
        <v>9202</v>
      </c>
      <c r="F30" s="50">
        <v>17757</v>
      </c>
      <c r="G30" s="114">
        <f aca="true" t="shared" si="6" ref="G30:G38">(C30+D30)/F30*100</f>
        <v>48.17818325167539</v>
      </c>
      <c r="H30" s="90">
        <f aca="true" t="shared" si="7" ref="H30:H38">D30/(C30+D30)*100</f>
        <v>15.347749853886617</v>
      </c>
    </row>
    <row r="31" spans="1:8" ht="12.75">
      <c r="A31" s="53"/>
      <c r="B31" s="72" t="s">
        <v>25</v>
      </c>
      <c r="C31" s="25">
        <v>3235</v>
      </c>
      <c r="D31" s="44">
        <v>631</v>
      </c>
      <c r="E31" s="25">
        <v>5777</v>
      </c>
      <c r="F31" s="115">
        <v>9643</v>
      </c>
      <c r="G31" s="122">
        <f t="shared" si="6"/>
        <v>40.09125790729026</v>
      </c>
      <c r="H31" s="120">
        <f t="shared" si="7"/>
        <v>16.321779617175373</v>
      </c>
    </row>
    <row r="32" spans="1:8" ht="12.75">
      <c r="A32" s="53"/>
      <c r="B32" s="72" t="s">
        <v>166</v>
      </c>
      <c r="C32" s="25">
        <v>1222</v>
      </c>
      <c r="D32" s="44">
        <v>231</v>
      </c>
      <c r="E32" s="25">
        <v>1526</v>
      </c>
      <c r="F32" s="115">
        <v>2979</v>
      </c>
      <c r="G32" s="122">
        <f t="shared" si="6"/>
        <v>48.774756629741525</v>
      </c>
      <c r="H32" s="120">
        <f t="shared" si="7"/>
        <v>15.898141775636615</v>
      </c>
    </row>
    <row r="33" spans="1:8" ht="12.75">
      <c r="A33" s="53"/>
      <c r="B33" s="72" t="s">
        <v>167</v>
      </c>
      <c r="C33" s="25">
        <v>641</v>
      </c>
      <c r="D33" s="44">
        <v>101</v>
      </c>
      <c r="E33" s="25">
        <v>966</v>
      </c>
      <c r="F33" s="115">
        <v>1708</v>
      </c>
      <c r="G33" s="122">
        <f t="shared" si="6"/>
        <v>43.44262295081967</v>
      </c>
      <c r="H33" s="120">
        <f t="shared" si="7"/>
        <v>13.611859838274935</v>
      </c>
    </row>
    <row r="34" spans="1:8" ht="12.75">
      <c r="A34" s="53"/>
      <c r="B34" s="72" t="s">
        <v>168</v>
      </c>
      <c r="C34" s="25">
        <v>1094</v>
      </c>
      <c r="D34" s="44">
        <v>260</v>
      </c>
      <c r="E34" s="25">
        <v>658</v>
      </c>
      <c r="F34" s="115">
        <v>2012</v>
      </c>
      <c r="G34" s="122">
        <f t="shared" si="6"/>
        <v>67.2962226640159</v>
      </c>
      <c r="H34" s="120">
        <f t="shared" si="7"/>
        <v>19.202363367799112</v>
      </c>
    </row>
    <row r="35" spans="1:8" ht="12.75">
      <c r="A35" s="53"/>
      <c r="B35" s="72" t="s">
        <v>169</v>
      </c>
      <c r="C35" s="25">
        <v>331</v>
      </c>
      <c r="D35" s="44">
        <v>41</v>
      </c>
      <c r="E35" s="25">
        <v>116</v>
      </c>
      <c r="F35" s="115">
        <v>488</v>
      </c>
      <c r="G35" s="122">
        <f t="shared" si="6"/>
        <v>76.22950819672131</v>
      </c>
      <c r="H35" s="120">
        <f t="shared" si="7"/>
        <v>11.021505376344086</v>
      </c>
    </row>
    <row r="36" spans="1:8" ht="12.75">
      <c r="A36" s="53"/>
      <c r="B36" s="72" t="s">
        <v>170</v>
      </c>
      <c r="C36" s="25">
        <v>235</v>
      </c>
      <c r="D36" s="44">
        <v>31</v>
      </c>
      <c r="E36" s="25">
        <v>68</v>
      </c>
      <c r="F36" s="115">
        <v>334</v>
      </c>
      <c r="G36" s="122">
        <f t="shared" si="6"/>
        <v>79.64071856287424</v>
      </c>
      <c r="H36" s="120">
        <f t="shared" si="7"/>
        <v>11.654135338345863</v>
      </c>
    </row>
    <row r="37" spans="1:8" ht="12.75">
      <c r="A37" s="53"/>
      <c r="B37" s="72" t="s">
        <v>171</v>
      </c>
      <c r="C37" s="25">
        <v>191</v>
      </c>
      <c r="D37" s="44">
        <v>9</v>
      </c>
      <c r="E37" s="25">
        <v>47</v>
      </c>
      <c r="F37" s="115">
        <v>247</v>
      </c>
      <c r="G37" s="122">
        <f t="shared" si="6"/>
        <v>80.97165991902834</v>
      </c>
      <c r="H37" s="120">
        <f t="shared" si="7"/>
        <v>4.5</v>
      </c>
    </row>
    <row r="38" spans="1:8" ht="12.75">
      <c r="A38" s="53"/>
      <c r="B38" s="72" t="s">
        <v>172</v>
      </c>
      <c r="C38" s="25">
        <v>293</v>
      </c>
      <c r="D38" s="44">
        <v>9</v>
      </c>
      <c r="E38" s="25">
        <v>44</v>
      </c>
      <c r="F38" s="115">
        <v>346</v>
      </c>
      <c r="G38" s="122">
        <f t="shared" si="6"/>
        <v>87.28323699421965</v>
      </c>
      <c r="H38" s="120">
        <f t="shared" si="7"/>
        <v>2.980132450331126</v>
      </c>
    </row>
    <row r="39" spans="1:9" ht="12.75">
      <c r="A39" s="26"/>
      <c r="B39" s="121"/>
      <c r="C39" s="68" t="s">
        <v>28</v>
      </c>
      <c r="D39" s="70" t="s">
        <v>28</v>
      </c>
      <c r="E39" s="68" t="s">
        <v>28</v>
      </c>
      <c r="F39" s="69" t="s">
        <v>28</v>
      </c>
      <c r="G39" s="35"/>
      <c r="H39" s="121"/>
      <c r="I39" s="79"/>
    </row>
    <row r="40" spans="1:8" ht="12.75">
      <c r="A40" s="112" t="s">
        <v>153</v>
      </c>
      <c r="B40" s="67"/>
      <c r="C40" s="29">
        <v>2886</v>
      </c>
      <c r="D40" s="43">
        <v>341</v>
      </c>
      <c r="E40" s="29">
        <v>1690</v>
      </c>
      <c r="F40" s="50">
        <v>4917</v>
      </c>
      <c r="G40" s="114">
        <f aca="true" t="shared" si="8" ref="G40:G48">(C40+D40)/F40*100</f>
        <v>65.62944885092537</v>
      </c>
      <c r="H40" s="90">
        <f aca="true" t="shared" si="9" ref="H40:H48">D40/(C40+D40)*100</f>
        <v>10.567090176634645</v>
      </c>
    </row>
    <row r="41" spans="1:8" ht="12.75">
      <c r="A41" s="53"/>
      <c r="B41" s="72" t="s">
        <v>25</v>
      </c>
      <c r="C41" s="25">
        <v>1590</v>
      </c>
      <c r="D41" s="44">
        <v>161</v>
      </c>
      <c r="E41" s="25">
        <v>951</v>
      </c>
      <c r="F41" s="115">
        <v>2702</v>
      </c>
      <c r="G41" s="122">
        <f t="shared" si="8"/>
        <v>64.80384900074019</v>
      </c>
      <c r="H41" s="120">
        <f t="shared" si="9"/>
        <v>9.194745859508851</v>
      </c>
    </row>
    <row r="42" spans="1:8" ht="12.75">
      <c r="A42" s="53"/>
      <c r="B42" s="72" t="s">
        <v>166</v>
      </c>
      <c r="C42" s="25">
        <v>532</v>
      </c>
      <c r="D42" s="44">
        <v>65</v>
      </c>
      <c r="E42" s="25">
        <v>335</v>
      </c>
      <c r="F42" s="115">
        <v>932</v>
      </c>
      <c r="G42" s="122">
        <f t="shared" si="8"/>
        <v>64.05579399141631</v>
      </c>
      <c r="H42" s="120">
        <f t="shared" si="9"/>
        <v>10.887772194304858</v>
      </c>
    </row>
    <row r="43" spans="1:8" ht="12.75">
      <c r="A43" s="53"/>
      <c r="B43" s="72" t="s">
        <v>167</v>
      </c>
      <c r="C43" s="25">
        <v>302</v>
      </c>
      <c r="D43" s="44">
        <v>49</v>
      </c>
      <c r="E43" s="25">
        <v>281</v>
      </c>
      <c r="F43" s="115">
        <v>632</v>
      </c>
      <c r="G43" s="122">
        <f t="shared" si="8"/>
        <v>55.5379746835443</v>
      </c>
      <c r="H43" s="120">
        <f t="shared" si="9"/>
        <v>13.96011396011396</v>
      </c>
    </row>
    <row r="44" spans="1:8" ht="12.75">
      <c r="A44" s="53"/>
      <c r="B44" s="72" t="s">
        <v>168</v>
      </c>
      <c r="C44" s="25">
        <v>248</v>
      </c>
      <c r="D44" s="44">
        <v>46</v>
      </c>
      <c r="E44" s="25">
        <v>80</v>
      </c>
      <c r="F44" s="115">
        <v>374</v>
      </c>
      <c r="G44" s="122">
        <f t="shared" si="8"/>
        <v>78.6096256684492</v>
      </c>
      <c r="H44" s="120">
        <f t="shared" si="9"/>
        <v>15.646258503401361</v>
      </c>
    </row>
    <row r="45" spans="1:8" ht="12.75">
      <c r="A45" s="53"/>
      <c r="B45" s="72" t="s">
        <v>169</v>
      </c>
      <c r="C45" s="25">
        <v>63</v>
      </c>
      <c r="D45" s="44">
        <v>12</v>
      </c>
      <c r="E45" s="25">
        <v>20</v>
      </c>
      <c r="F45" s="115">
        <v>95</v>
      </c>
      <c r="G45" s="122">
        <f t="shared" si="8"/>
        <v>78.94736842105263</v>
      </c>
      <c r="H45" s="120">
        <f t="shared" si="9"/>
        <v>16</v>
      </c>
    </row>
    <row r="46" spans="1:8" ht="12.75">
      <c r="A46" s="53"/>
      <c r="B46" s="72" t="s">
        <v>170</v>
      </c>
      <c r="C46" s="25">
        <v>44</v>
      </c>
      <c r="D46" s="44">
        <v>4</v>
      </c>
      <c r="E46" s="25">
        <v>10</v>
      </c>
      <c r="F46" s="115">
        <v>58</v>
      </c>
      <c r="G46" s="122">
        <f t="shared" si="8"/>
        <v>82.75862068965517</v>
      </c>
      <c r="H46" s="120">
        <f t="shared" si="9"/>
        <v>8.333333333333332</v>
      </c>
    </row>
    <row r="47" spans="1:8" ht="12.75">
      <c r="A47" s="53"/>
      <c r="B47" s="72" t="s">
        <v>171</v>
      </c>
      <c r="C47" s="25">
        <v>48</v>
      </c>
      <c r="D47" s="44">
        <v>2</v>
      </c>
      <c r="E47" s="25">
        <v>5</v>
      </c>
      <c r="F47" s="115">
        <v>55</v>
      </c>
      <c r="G47" s="122">
        <f t="shared" si="8"/>
        <v>90.9090909090909</v>
      </c>
      <c r="H47" s="120">
        <f t="shared" si="9"/>
        <v>4</v>
      </c>
    </row>
    <row r="48" spans="1:8" ht="12.75">
      <c r="A48" s="53"/>
      <c r="B48" s="72" t="s">
        <v>172</v>
      </c>
      <c r="C48" s="25">
        <v>59</v>
      </c>
      <c r="D48" s="44">
        <v>2</v>
      </c>
      <c r="E48" s="25">
        <v>8</v>
      </c>
      <c r="F48" s="115">
        <v>69</v>
      </c>
      <c r="G48" s="122">
        <f t="shared" si="8"/>
        <v>88.40579710144928</v>
      </c>
      <c r="H48" s="120">
        <f t="shared" si="9"/>
        <v>3.278688524590164</v>
      </c>
    </row>
    <row r="49" spans="1:8" ht="4.5" customHeight="1">
      <c r="A49" s="53"/>
      <c r="B49" s="80"/>
      <c r="C49" s="25" t="s">
        <v>28</v>
      </c>
      <c r="D49" s="44" t="s">
        <v>28</v>
      </c>
      <c r="E49" s="25" t="s">
        <v>28</v>
      </c>
      <c r="F49" s="115" t="s">
        <v>28</v>
      </c>
      <c r="G49" s="32"/>
      <c r="H49" s="80"/>
    </row>
    <row r="50" spans="1:8" ht="12.75">
      <c r="A50" s="112" t="s">
        <v>154</v>
      </c>
      <c r="B50" s="67"/>
      <c r="C50" s="29">
        <v>1921</v>
      </c>
      <c r="D50" s="43">
        <v>340</v>
      </c>
      <c r="E50" s="29">
        <v>1944</v>
      </c>
      <c r="F50" s="50">
        <v>4205</v>
      </c>
      <c r="G50" s="114">
        <f aca="true" t="shared" si="10" ref="G50:G58">(C50+D50)/F50*100</f>
        <v>53.769322235434004</v>
      </c>
      <c r="H50" s="90">
        <f aca="true" t="shared" si="11" ref="H50:H58">D50/(C50+D50)*100</f>
        <v>15.037593984962406</v>
      </c>
    </row>
    <row r="51" spans="1:8" ht="12.75">
      <c r="A51" s="53"/>
      <c r="B51" s="72" t="s">
        <v>25</v>
      </c>
      <c r="C51" s="25">
        <v>1124</v>
      </c>
      <c r="D51" s="44">
        <v>195</v>
      </c>
      <c r="E51" s="25">
        <v>1353</v>
      </c>
      <c r="F51" s="115">
        <v>2672</v>
      </c>
      <c r="G51" s="122">
        <f t="shared" si="10"/>
        <v>49.36377245508982</v>
      </c>
      <c r="H51" s="120">
        <f t="shared" si="11"/>
        <v>14.783927217589083</v>
      </c>
    </row>
    <row r="52" spans="1:8" ht="12.75">
      <c r="A52" s="53"/>
      <c r="B52" s="72" t="s">
        <v>166</v>
      </c>
      <c r="C52" s="25">
        <v>358</v>
      </c>
      <c r="D52" s="44">
        <v>78</v>
      </c>
      <c r="E52" s="25">
        <v>326</v>
      </c>
      <c r="F52" s="115">
        <v>762</v>
      </c>
      <c r="G52" s="122">
        <f t="shared" si="10"/>
        <v>57.21784776902887</v>
      </c>
      <c r="H52" s="120">
        <f t="shared" si="11"/>
        <v>17.889908256880734</v>
      </c>
    </row>
    <row r="53" spans="1:8" ht="12.75">
      <c r="A53" s="53"/>
      <c r="B53" s="72" t="s">
        <v>167</v>
      </c>
      <c r="C53" s="25">
        <v>143</v>
      </c>
      <c r="D53" s="44">
        <v>33</v>
      </c>
      <c r="E53" s="25">
        <v>186</v>
      </c>
      <c r="F53" s="115">
        <v>362</v>
      </c>
      <c r="G53" s="122">
        <f t="shared" si="10"/>
        <v>48.61878453038674</v>
      </c>
      <c r="H53" s="120">
        <f t="shared" si="11"/>
        <v>18.75</v>
      </c>
    </row>
    <row r="54" spans="1:8" ht="12.75">
      <c r="A54" s="53"/>
      <c r="B54" s="72" t="s">
        <v>168</v>
      </c>
      <c r="C54" s="25">
        <v>164</v>
      </c>
      <c r="D54" s="44">
        <v>25</v>
      </c>
      <c r="E54" s="25">
        <v>48</v>
      </c>
      <c r="F54" s="115">
        <v>237</v>
      </c>
      <c r="G54" s="122">
        <f t="shared" si="10"/>
        <v>79.74683544303798</v>
      </c>
      <c r="H54" s="120">
        <f t="shared" si="11"/>
        <v>13.227513227513226</v>
      </c>
    </row>
    <row r="55" spans="1:8" ht="12.75">
      <c r="A55" s="53"/>
      <c r="B55" s="72" t="s">
        <v>169</v>
      </c>
      <c r="C55" s="25">
        <v>31</v>
      </c>
      <c r="D55" s="44">
        <v>4</v>
      </c>
      <c r="E55" s="25">
        <v>9</v>
      </c>
      <c r="F55" s="115">
        <v>44</v>
      </c>
      <c r="G55" s="122">
        <f t="shared" si="10"/>
        <v>79.54545454545455</v>
      </c>
      <c r="H55" s="120">
        <f t="shared" si="11"/>
        <v>11.428571428571429</v>
      </c>
    </row>
    <row r="56" spans="1:8" ht="12.75">
      <c r="A56" s="53"/>
      <c r="B56" s="72" t="s">
        <v>170</v>
      </c>
      <c r="C56" s="25">
        <v>25</v>
      </c>
      <c r="D56" s="44">
        <v>2</v>
      </c>
      <c r="E56" s="25">
        <v>15</v>
      </c>
      <c r="F56" s="115">
        <v>42</v>
      </c>
      <c r="G56" s="122">
        <f t="shared" si="10"/>
        <v>64.28571428571429</v>
      </c>
      <c r="H56" s="120">
        <f t="shared" si="11"/>
        <v>7.4074074074074066</v>
      </c>
    </row>
    <row r="57" spans="1:8" ht="12.75">
      <c r="A57" s="53"/>
      <c r="B57" s="72" t="s">
        <v>171</v>
      </c>
      <c r="C57" s="25">
        <v>36</v>
      </c>
      <c r="D57" s="44">
        <v>1</v>
      </c>
      <c r="E57" s="25">
        <v>3</v>
      </c>
      <c r="F57" s="115">
        <v>40</v>
      </c>
      <c r="G57" s="122">
        <f t="shared" si="10"/>
        <v>92.5</v>
      </c>
      <c r="H57" s="120">
        <f t="shared" si="11"/>
        <v>2.7027027027027026</v>
      </c>
    </row>
    <row r="58" spans="1:8" ht="12.75">
      <c r="A58" s="53"/>
      <c r="B58" s="72" t="s">
        <v>172</v>
      </c>
      <c r="C58" s="25">
        <v>40</v>
      </c>
      <c r="D58" s="44">
        <v>2</v>
      </c>
      <c r="E58" s="25">
        <v>4</v>
      </c>
      <c r="F58" s="115">
        <v>46</v>
      </c>
      <c r="G58" s="122">
        <f t="shared" si="10"/>
        <v>91.30434782608695</v>
      </c>
      <c r="H58" s="120">
        <f t="shared" si="11"/>
        <v>4.761904761904762</v>
      </c>
    </row>
    <row r="59" spans="1:8" ht="4.5" customHeight="1">
      <c r="A59" s="53"/>
      <c r="B59" s="80"/>
      <c r="C59" s="25" t="s">
        <v>28</v>
      </c>
      <c r="D59" s="44" t="s">
        <v>28</v>
      </c>
      <c r="E59" s="25" t="s">
        <v>28</v>
      </c>
      <c r="F59" s="115" t="s">
        <v>28</v>
      </c>
      <c r="G59" s="32"/>
      <c r="H59" s="80"/>
    </row>
    <row r="60" spans="1:8" ht="12.75">
      <c r="A60" s="112" t="s">
        <v>155</v>
      </c>
      <c r="B60" s="67"/>
      <c r="C60" s="29">
        <v>6681</v>
      </c>
      <c r="D60" s="43">
        <v>544</v>
      </c>
      <c r="E60" s="29">
        <v>3183</v>
      </c>
      <c r="F60" s="50">
        <v>10408</v>
      </c>
      <c r="G60" s="114">
        <f aca="true" t="shared" si="12" ref="G60:G68">(C60+D60)/F60*100</f>
        <v>69.41775557263642</v>
      </c>
      <c r="H60" s="90">
        <f aca="true" t="shared" si="13" ref="H60:H68">D60/(C60+D60)*100</f>
        <v>7.529411764705881</v>
      </c>
    </row>
    <row r="61" spans="1:8" ht="12.75">
      <c r="A61" s="53"/>
      <c r="B61" s="72" t="s">
        <v>25</v>
      </c>
      <c r="C61" s="25">
        <v>3242</v>
      </c>
      <c r="D61" s="44">
        <v>331</v>
      </c>
      <c r="E61" s="25">
        <v>2167</v>
      </c>
      <c r="F61" s="115">
        <v>5740</v>
      </c>
      <c r="G61" s="122">
        <f t="shared" si="12"/>
        <v>62.24738675958188</v>
      </c>
      <c r="H61" s="120">
        <f t="shared" si="13"/>
        <v>9.263923873495662</v>
      </c>
    </row>
    <row r="62" spans="1:8" ht="12.75">
      <c r="A62" s="53"/>
      <c r="B62" s="72" t="s">
        <v>166</v>
      </c>
      <c r="C62" s="25">
        <v>1461</v>
      </c>
      <c r="D62" s="44">
        <v>140</v>
      </c>
      <c r="E62" s="25">
        <v>649</v>
      </c>
      <c r="F62" s="115">
        <v>2250</v>
      </c>
      <c r="G62" s="122">
        <f t="shared" si="12"/>
        <v>71.15555555555557</v>
      </c>
      <c r="H62" s="120">
        <f t="shared" si="13"/>
        <v>8.744534665833854</v>
      </c>
    </row>
    <row r="63" spans="1:8" ht="12.75">
      <c r="A63" s="53"/>
      <c r="B63" s="72" t="s">
        <v>167</v>
      </c>
      <c r="C63" s="25">
        <v>541</v>
      </c>
      <c r="D63" s="44">
        <v>37</v>
      </c>
      <c r="E63" s="25">
        <v>174</v>
      </c>
      <c r="F63" s="115">
        <v>752</v>
      </c>
      <c r="G63" s="122">
        <f t="shared" si="12"/>
        <v>76.86170212765957</v>
      </c>
      <c r="H63" s="120">
        <f t="shared" si="13"/>
        <v>6.401384083044983</v>
      </c>
    </row>
    <row r="64" spans="1:8" ht="12.75">
      <c r="A64" s="53"/>
      <c r="B64" s="72" t="s">
        <v>168</v>
      </c>
      <c r="C64" s="25">
        <v>724</v>
      </c>
      <c r="D64" s="44">
        <v>28</v>
      </c>
      <c r="E64" s="25">
        <v>129</v>
      </c>
      <c r="F64" s="115">
        <v>881</v>
      </c>
      <c r="G64" s="122">
        <f t="shared" si="12"/>
        <v>85.35754824063564</v>
      </c>
      <c r="H64" s="120">
        <f t="shared" si="13"/>
        <v>3.723404255319149</v>
      </c>
    </row>
    <row r="65" spans="1:8" ht="12.75">
      <c r="A65" s="53"/>
      <c r="B65" s="72" t="s">
        <v>169</v>
      </c>
      <c r="C65" s="25">
        <v>199</v>
      </c>
      <c r="D65" s="44">
        <v>4</v>
      </c>
      <c r="E65" s="25">
        <v>17</v>
      </c>
      <c r="F65" s="115">
        <v>220</v>
      </c>
      <c r="G65" s="122">
        <f t="shared" si="12"/>
        <v>92.27272727272727</v>
      </c>
      <c r="H65" s="120">
        <f t="shared" si="13"/>
        <v>1.9704433497536946</v>
      </c>
    </row>
    <row r="66" spans="1:8" ht="12.75">
      <c r="A66" s="53"/>
      <c r="B66" s="72" t="s">
        <v>170</v>
      </c>
      <c r="C66" s="25">
        <v>283</v>
      </c>
      <c r="D66" s="44">
        <v>2</v>
      </c>
      <c r="E66" s="25">
        <v>25</v>
      </c>
      <c r="F66" s="115">
        <v>310</v>
      </c>
      <c r="G66" s="122">
        <f t="shared" si="12"/>
        <v>91.93548387096774</v>
      </c>
      <c r="H66" s="120">
        <f t="shared" si="13"/>
        <v>0.7017543859649122</v>
      </c>
    </row>
    <row r="67" spans="1:8" ht="12.75">
      <c r="A67" s="53"/>
      <c r="B67" s="72" t="s">
        <v>171</v>
      </c>
      <c r="C67" s="25">
        <v>117</v>
      </c>
      <c r="D67" s="44">
        <v>0</v>
      </c>
      <c r="E67" s="25">
        <v>11</v>
      </c>
      <c r="F67" s="115">
        <v>128</v>
      </c>
      <c r="G67" s="122">
        <f t="shared" si="12"/>
        <v>91.40625</v>
      </c>
      <c r="H67" s="120">
        <f t="shared" si="13"/>
        <v>0</v>
      </c>
    </row>
    <row r="68" spans="1:8" ht="12.75">
      <c r="A68" s="53"/>
      <c r="B68" s="72" t="s">
        <v>172</v>
      </c>
      <c r="C68" s="25">
        <v>114</v>
      </c>
      <c r="D68" s="44">
        <v>2</v>
      </c>
      <c r="E68" s="25">
        <v>11</v>
      </c>
      <c r="F68" s="115">
        <v>127</v>
      </c>
      <c r="G68" s="122">
        <f t="shared" si="12"/>
        <v>91.33858267716536</v>
      </c>
      <c r="H68" s="120">
        <f t="shared" si="13"/>
        <v>1.7241379310344827</v>
      </c>
    </row>
    <row r="69" spans="1:8" ht="12.75">
      <c r="A69" s="26"/>
      <c r="B69" s="93" t="s">
        <v>165</v>
      </c>
      <c r="C69" s="113" t="s">
        <v>28</v>
      </c>
      <c r="D69" s="116" t="s">
        <v>28</v>
      </c>
      <c r="E69" s="113" t="s">
        <v>28</v>
      </c>
      <c r="F69" s="35" t="s">
        <v>28</v>
      </c>
      <c r="G69" s="35"/>
      <c r="H69" s="121"/>
    </row>
  </sheetData>
  <mergeCells count="1">
    <mergeCell ref="A10:B10"/>
  </mergeCells>
  <printOptions/>
  <pageMargins left="1.1811023622047245" right="0.7874015748031497" top="0.7874015748031497" bottom="0.7874015748031497" header="0.1968503937007874" footer="0.1968503937007874"/>
  <pageSetup horizontalDpi="600" verticalDpi="600" orientation="landscape" paperSize="9" r:id="rId1"/>
  <rowBreaks count="1" manualBreakCount="1">
    <brk id="39"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H58"/>
  <sheetViews>
    <sheetView workbookViewId="0" topLeftCell="A42">
      <selection activeCell="G24" sqref="G24"/>
    </sheetView>
  </sheetViews>
  <sheetFormatPr defaultColWidth="11.421875" defaultRowHeight="12.75"/>
  <cols>
    <col min="1" max="1" width="1.7109375" style="0" customWidth="1"/>
    <col min="2" max="2" width="28.7109375" style="0" customWidth="1"/>
    <col min="3" max="3" width="8.57421875" style="0" customWidth="1"/>
    <col min="4" max="5" width="11.7109375" style="0" customWidth="1"/>
    <col min="6" max="6" width="9.28125" style="0" customWidth="1"/>
    <col min="7" max="8" width="8.7109375" style="0" customWidth="1"/>
    <col min="9" max="9" width="7.140625" style="0" customWidth="1"/>
    <col min="10" max="10" width="9.7109375" style="0" customWidth="1"/>
    <col min="11" max="12" width="7.57421875" style="0" customWidth="1"/>
    <col min="13" max="13" width="8.57421875" style="0" customWidth="1"/>
    <col min="14" max="14" width="8.140625" style="0" customWidth="1"/>
    <col min="15" max="15" width="9.7109375" style="0" customWidth="1"/>
    <col min="16" max="16" width="7.57421875" style="0" customWidth="1"/>
  </cols>
  <sheetData>
    <row r="1" spans="1:7" ht="12.75">
      <c r="A1" s="17" t="s">
        <v>404</v>
      </c>
      <c r="B1" s="3"/>
      <c r="C1" s="3"/>
      <c r="D1" s="3"/>
      <c r="E1" s="3"/>
      <c r="F1" s="3"/>
      <c r="G1" s="3"/>
    </row>
    <row r="2" spans="1:7" ht="12.75">
      <c r="A2" s="17" t="s">
        <v>403</v>
      </c>
      <c r="B2" s="3"/>
      <c r="C2" s="3"/>
      <c r="D2" s="3"/>
      <c r="E2" s="3"/>
      <c r="F2" s="3"/>
      <c r="G2" s="3"/>
    </row>
    <row r="3" spans="1:7" ht="12.75">
      <c r="A3" s="3"/>
      <c r="B3" s="3"/>
      <c r="C3" s="3"/>
      <c r="D3" s="3"/>
      <c r="E3" s="3"/>
      <c r="F3" s="3"/>
      <c r="G3" s="3"/>
    </row>
    <row r="4" spans="1:7" ht="12.75">
      <c r="A4" s="18" t="s">
        <v>62</v>
      </c>
      <c r="B4" s="3"/>
      <c r="C4" s="3"/>
      <c r="D4" s="3"/>
      <c r="E4" s="3"/>
      <c r="F4" s="3"/>
      <c r="G4" s="3"/>
    </row>
    <row r="5" spans="2:7" ht="3" customHeight="1">
      <c r="B5" s="3"/>
      <c r="C5" s="3"/>
      <c r="D5" s="3"/>
      <c r="E5" s="3"/>
      <c r="F5" s="3"/>
      <c r="G5" s="3"/>
    </row>
    <row r="6" spans="1:8" ht="12.75">
      <c r="A6" s="84" t="s">
        <v>176</v>
      </c>
      <c r="B6" s="75"/>
      <c r="C6" s="37" t="s">
        <v>99</v>
      </c>
      <c r="D6" s="38" t="s">
        <v>100</v>
      </c>
      <c r="E6" s="37" t="s">
        <v>102</v>
      </c>
      <c r="F6" s="46" t="s">
        <v>68</v>
      </c>
      <c r="G6" s="46" t="s">
        <v>159</v>
      </c>
      <c r="H6" s="52" t="s">
        <v>161</v>
      </c>
    </row>
    <row r="7" spans="1:8" ht="12.75">
      <c r="A7" s="53"/>
      <c r="B7" s="72" t="s">
        <v>356</v>
      </c>
      <c r="C7" s="23" t="s">
        <v>101</v>
      </c>
      <c r="D7" s="39" t="s">
        <v>69</v>
      </c>
      <c r="E7" s="23"/>
      <c r="F7" s="47" t="s">
        <v>65</v>
      </c>
      <c r="G7" s="47" t="s">
        <v>160</v>
      </c>
      <c r="H7" s="54" t="s">
        <v>162</v>
      </c>
    </row>
    <row r="8" spans="1:8" ht="12.75">
      <c r="A8" s="26"/>
      <c r="B8" s="93" t="s">
        <v>97</v>
      </c>
      <c r="C8" s="27" t="s">
        <v>98</v>
      </c>
      <c r="D8" s="40" t="s">
        <v>70</v>
      </c>
      <c r="E8" s="36"/>
      <c r="F8" s="48" t="s">
        <v>10</v>
      </c>
      <c r="G8" s="48" t="s">
        <v>164</v>
      </c>
      <c r="H8" s="28" t="s">
        <v>164</v>
      </c>
    </row>
    <row r="9" spans="1:8" ht="3" customHeight="1">
      <c r="A9" s="51"/>
      <c r="B9" s="75"/>
      <c r="C9" s="37"/>
      <c r="D9" s="60"/>
      <c r="E9" s="59"/>
      <c r="F9" s="46"/>
      <c r="G9" s="46"/>
      <c r="H9" s="52"/>
    </row>
    <row r="10" spans="1:8" ht="12.75">
      <c r="A10" s="53"/>
      <c r="B10" s="72" t="s">
        <v>97</v>
      </c>
      <c r="C10" s="24" t="s">
        <v>28</v>
      </c>
      <c r="D10" s="42" t="s">
        <v>28</v>
      </c>
      <c r="E10" s="24" t="s">
        <v>28</v>
      </c>
      <c r="F10" s="32" t="s">
        <v>28</v>
      </c>
      <c r="G10" s="32"/>
      <c r="H10" s="80"/>
    </row>
    <row r="11" spans="1:8" ht="12.75">
      <c r="A11" s="242" t="s">
        <v>156</v>
      </c>
      <c r="B11" s="243"/>
      <c r="C11" s="29">
        <f>SUM(C12:C17)</f>
        <v>75596</v>
      </c>
      <c r="D11" s="43">
        <f>SUM(D12:D17)</f>
        <v>11525</v>
      </c>
      <c r="E11" s="29">
        <f>SUM(E12:E17)</f>
        <v>62872</v>
      </c>
      <c r="F11" s="50">
        <f>SUM(F12:F17)</f>
        <v>149993</v>
      </c>
      <c r="G11" s="114">
        <f>(C11+D11)/F11*100</f>
        <v>58.083377224270464</v>
      </c>
      <c r="H11" s="90">
        <f>D11/(C11+D11)*100</f>
        <v>13.228727861250444</v>
      </c>
    </row>
    <row r="12" spans="1:8" ht="12.75">
      <c r="A12" s="57"/>
      <c r="B12" s="72" t="s">
        <v>350</v>
      </c>
      <c r="C12" s="25">
        <f>C20+C28+C36+C44+C52</f>
        <v>1811</v>
      </c>
      <c r="D12" s="44">
        <f>D20+D28+D36+D44+D52</f>
        <v>125</v>
      </c>
      <c r="E12" s="25">
        <f>E20+E28+E36+E44+E52</f>
        <v>4437</v>
      </c>
      <c r="F12" s="50">
        <f aca="true" t="shared" si="0" ref="F12:F17">SUM(C12:E12)</f>
        <v>6373</v>
      </c>
      <c r="G12" s="114">
        <f aca="true" t="shared" si="1" ref="G12:G17">(C12+D12)/F12*100</f>
        <v>30.378157853444215</v>
      </c>
      <c r="H12" s="90">
        <f aca="true" t="shared" si="2" ref="H12:H17">D12/(C12+D12)*100</f>
        <v>6.456611570247933</v>
      </c>
    </row>
    <row r="13" spans="1:8" ht="12.75">
      <c r="A13" s="57"/>
      <c r="B13" s="72" t="s">
        <v>351</v>
      </c>
      <c r="C13" s="25">
        <f aca="true" t="shared" si="3" ref="C13:E17">C21+C29+C37+C45+C53</f>
        <v>24071</v>
      </c>
      <c r="D13" s="44">
        <f t="shared" si="3"/>
        <v>3796</v>
      </c>
      <c r="E13" s="25">
        <f t="shared" si="3"/>
        <v>21887</v>
      </c>
      <c r="F13" s="50">
        <f t="shared" si="0"/>
        <v>49754</v>
      </c>
      <c r="G13" s="114">
        <f t="shared" si="1"/>
        <v>56.00956706998432</v>
      </c>
      <c r="H13" s="90">
        <f t="shared" si="2"/>
        <v>13.621846628628845</v>
      </c>
    </row>
    <row r="14" spans="1:8" ht="12.75">
      <c r="A14" s="57"/>
      <c r="B14" s="72" t="s">
        <v>352</v>
      </c>
      <c r="C14" s="25">
        <f t="shared" si="3"/>
        <v>16016</v>
      </c>
      <c r="D14" s="44">
        <f t="shared" si="3"/>
        <v>3352</v>
      </c>
      <c r="E14" s="25">
        <f t="shared" si="3"/>
        <v>16074</v>
      </c>
      <c r="F14" s="50">
        <f t="shared" si="0"/>
        <v>35442</v>
      </c>
      <c r="G14" s="114">
        <f t="shared" si="1"/>
        <v>54.64702894870492</v>
      </c>
      <c r="H14" s="90">
        <f t="shared" si="2"/>
        <v>17.306897976042958</v>
      </c>
    </row>
    <row r="15" spans="1:8" ht="12.75">
      <c r="A15" s="57"/>
      <c r="B15" s="72" t="s">
        <v>353</v>
      </c>
      <c r="C15" s="25">
        <f t="shared" si="3"/>
        <v>13674</v>
      </c>
      <c r="D15" s="44">
        <f t="shared" si="3"/>
        <v>2561</v>
      </c>
      <c r="E15" s="25">
        <f t="shared" si="3"/>
        <v>8817</v>
      </c>
      <c r="F15" s="50">
        <f t="shared" si="0"/>
        <v>25052</v>
      </c>
      <c r="G15" s="114">
        <f t="shared" si="1"/>
        <v>64.80520517323967</v>
      </c>
      <c r="H15" s="90">
        <f t="shared" si="2"/>
        <v>15.774561133353865</v>
      </c>
    </row>
    <row r="16" spans="1:8" ht="12.75">
      <c r="A16" s="57"/>
      <c r="B16" s="72" t="s">
        <v>354</v>
      </c>
      <c r="C16" s="25">
        <f t="shared" si="3"/>
        <v>10371</v>
      </c>
      <c r="D16" s="44">
        <f t="shared" si="3"/>
        <v>1318</v>
      </c>
      <c r="E16" s="25">
        <f t="shared" si="3"/>
        <v>8747</v>
      </c>
      <c r="F16" s="50">
        <f t="shared" si="0"/>
        <v>20436</v>
      </c>
      <c r="G16" s="114">
        <f t="shared" si="1"/>
        <v>57.19808181640242</v>
      </c>
      <c r="H16" s="90">
        <f t="shared" si="2"/>
        <v>11.275558217127214</v>
      </c>
    </row>
    <row r="17" spans="1:8" ht="12.75">
      <c r="A17" s="57"/>
      <c r="B17" s="72" t="s">
        <v>355</v>
      </c>
      <c r="C17" s="25">
        <f t="shared" si="3"/>
        <v>9653</v>
      </c>
      <c r="D17" s="44">
        <f t="shared" si="3"/>
        <v>373</v>
      </c>
      <c r="E17" s="25">
        <f t="shared" si="3"/>
        <v>2910</v>
      </c>
      <c r="F17" s="50">
        <f t="shared" si="0"/>
        <v>12936</v>
      </c>
      <c r="G17" s="114">
        <f t="shared" si="1"/>
        <v>77.50463821892394</v>
      </c>
      <c r="H17" s="90">
        <f t="shared" si="2"/>
        <v>3.72032714941153</v>
      </c>
    </row>
    <row r="18" spans="1:8" ht="12.75">
      <c r="A18" s="53"/>
      <c r="B18" s="80"/>
      <c r="C18" s="25" t="s">
        <v>28</v>
      </c>
      <c r="D18" s="44" t="s">
        <v>28</v>
      </c>
      <c r="E18" s="25" t="s">
        <v>28</v>
      </c>
      <c r="F18" s="115" t="s">
        <v>28</v>
      </c>
      <c r="G18" s="32"/>
      <c r="H18" s="80"/>
    </row>
    <row r="19" spans="1:8" ht="12.75">
      <c r="A19" s="112" t="s">
        <v>151</v>
      </c>
      <c r="B19" s="67"/>
      <c r="C19" s="29">
        <v>56866</v>
      </c>
      <c r="D19" s="43">
        <v>8987</v>
      </c>
      <c r="E19" s="29">
        <v>46853</v>
      </c>
      <c r="F19" s="50">
        <v>112706</v>
      </c>
      <c r="G19" s="114">
        <f aca="true" t="shared" si="4" ref="G19:G25">(C19+D19)/F19*100</f>
        <v>58.429009990595006</v>
      </c>
      <c r="H19" s="90">
        <f aca="true" t="shared" si="5" ref="H19:H25">D19/(C19+D19)*100</f>
        <v>13.647062396549892</v>
      </c>
    </row>
    <row r="20" spans="1:8" ht="12.75">
      <c r="A20" s="53"/>
      <c r="B20" s="72" t="s">
        <v>350</v>
      </c>
      <c r="C20" s="25">
        <v>1166</v>
      </c>
      <c r="D20" s="44">
        <v>100</v>
      </c>
      <c r="E20" s="25">
        <v>3021</v>
      </c>
      <c r="F20" s="50">
        <v>4287</v>
      </c>
      <c r="G20" s="114">
        <f t="shared" si="4"/>
        <v>29.531140657802656</v>
      </c>
      <c r="H20" s="90">
        <f t="shared" si="5"/>
        <v>7.898894154818326</v>
      </c>
    </row>
    <row r="21" spans="1:8" ht="12.75">
      <c r="A21" s="53"/>
      <c r="B21" s="72" t="s">
        <v>351</v>
      </c>
      <c r="C21" s="25">
        <v>16022</v>
      </c>
      <c r="D21" s="44">
        <v>2890</v>
      </c>
      <c r="E21" s="25">
        <v>15083</v>
      </c>
      <c r="F21" s="50">
        <v>33995</v>
      </c>
      <c r="G21" s="114">
        <f t="shared" si="4"/>
        <v>55.631710545668476</v>
      </c>
      <c r="H21" s="90">
        <f t="shared" si="5"/>
        <v>15.28130287648054</v>
      </c>
    </row>
    <row r="22" spans="1:8" ht="12.75">
      <c r="A22" s="53"/>
      <c r="B22" s="72" t="s">
        <v>352</v>
      </c>
      <c r="C22" s="25">
        <v>11875</v>
      </c>
      <c r="D22" s="44">
        <v>2554</v>
      </c>
      <c r="E22" s="25">
        <v>11810</v>
      </c>
      <c r="F22" s="50">
        <v>26239</v>
      </c>
      <c r="G22" s="114">
        <f t="shared" si="4"/>
        <v>54.99066275391593</v>
      </c>
      <c r="H22" s="90">
        <f t="shared" si="5"/>
        <v>17.700464342643286</v>
      </c>
    </row>
    <row r="23" spans="1:8" ht="12.75">
      <c r="A23" s="53"/>
      <c r="B23" s="72" t="s">
        <v>353</v>
      </c>
      <c r="C23" s="25">
        <v>10723</v>
      </c>
      <c r="D23" s="44">
        <v>2002</v>
      </c>
      <c r="E23" s="25">
        <v>6571</v>
      </c>
      <c r="F23" s="50">
        <v>19296</v>
      </c>
      <c r="G23" s="114">
        <f t="shared" si="4"/>
        <v>65.94631011608624</v>
      </c>
      <c r="H23" s="90">
        <f t="shared" si="5"/>
        <v>15.732809430255404</v>
      </c>
    </row>
    <row r="24" spans="1:8" ht="12.75">
      <c r="A24" s="53"/>
      <c r="B24" s="72" t="s">
        <v>354</v>
      </c>
      <c r="C24" s="25">
        <v>8618</v>
      </c>
      <c r="D24" s="44">
        <v>1110</v>
      </c>
      <c r="E24" s="25">
        <v>7662</v>
      </c>
      <c r="F24" s="50">
        <v>17390</v>
      </c>
      <c r="G24" s="114">
        <f t="shared" si="4"/>
        <v>55.94019551466361</v>
      </c>
      <c r="H24" s="90">
        <f t="shared" si="5"/>
        <v>11.410361842105262</v>
      </c>
    </row>
    <row r="25" spans="1:8" ht="12.75">
      <c r="A25" s="53"/>
      <c r="B25" s="72" t="s">
        <v>355</v>
      </c>
      <c r="C25" s="25">
        <v>8462</v>
      </c>
      <c r="D25" s="44">
        <v>331</v>
      </c>
      <c r="E25" s="25">
        <v>2706</v>
      </c>
      <c r="F25" s="50">
        <v>11499</v>
      </c>
      <c r="G25" s="114">
        <f t="shared" si="4"/>
        <v>76.46751891468824</v>
      </c>
      <c r="H25" s="90">
        <f t="shared" si="5"/>
        <v>3.764358012055044</v>
      </c>
    </row>
    <row r="26" spans="1:8" ht="12.75">
      <c r="A26" s="53"/>
      <c r="B26" s="80"/>
      <c r="C26" s="25" t="s">
        <v>28</v>
      </c>
      <c r="D26" s="44" t="s">
        <v>28</v>
      </c>
      <c r="E26" s="25" t="s">
        <v>28</v>
      </c>
      <c r="F26" s="50" t="s">
        <v>28</v>
      </c>
      <c r="G26" s="32"/>
      <c r="H26" s="80"/>
    </row>
    <row r="27" spans="1:8" ht="12.75">
      <c r="A27" s="112" t="s">
        <v>163</v>
      </c>
      <c r="B27" s="67"/>
      <c r="C27" s="29">
        <v>7242</v>
      </c>
      <c r="D27" s="43">
        <v>1313</v>
      </c>
      <c r="E27" s="29">
        <v>9202</v>
      </c>
      <c r="F27" s="50">
        <v>17757</v>
      </c>
      <c r="G27" s="114">
        <f aca="true" t="shared" si="6" ref="G27:G33">(C27+D27)/F27*100</f>
        <v>48.17818325167539</v>
      </c>
      <c r="H27" s="90">
        <f aca="true" t="shared" si="7" ref="H27:H33">D27/(C27+D27)*100</f>
        <v>15.347749853886617</v>
      </c>
    </row>
    <row r="28" spans="1:8" ht="12.75">
      <c r="A28" s="53"/>
      <c r="B28" s="72" t="s">
        <v>350</v>
      </c>
      <c r="C28" s="25">
        <v>173</v>
      </c>
      <c r="D28" s="44">
        <v>8</v>
      </c>
      <c r="E28" s="25">
        <v>550</v>
      </c>
      <c r="F28" s="50">
        <v>731</v>
      </c>
      <c r="G28" s="114">
        <f t="shared" si="6"/>
        <v>24.76060191518468</v>
      </c>
      <c r="H28" s="90">
        <f t="shared" si="7"/>
        <v>4.41988950276243</v>
      </c>
    </row>
    <row r="29" spans="1:8" ht="12.75">
      <c r="A29" s="53"/>
      <c r="B29" s="72" t="s">
        <v>351</v>
      </c>
      <c r="C29" s="25">
        <v>2659</v>
      </c>
      <c r="D29" s="44">
        <v>361</v>
      </c>
      <c r="E29" s="25">
        <v>3872</v>
      </c>
      <c r="F29" s="50">
        <v>6892</v>
      </c>
      <c r="G29" s="114">
        <f t="shared" si="6"/>
        <v>43.818920487521765</v>
      </c>
      <c r="H29" s="90">
        <f t="shared" si="7"/>
        <v>11.95364238410596</v>
      </c>
    </row>
    <row r="30" spans="1:8" ht="12.75">
      <c r="A30" s="53"/>
      <c r="B30" s="72" t="s">
        <v>352</v>
      </c>
      <c r="C30" s="25">
        <v>1541</v>
      </c>
      <c r="D30" s="44">
        <v>390</v>
      </c>
      <c r="E30" s="25">
        <v>2333</v>
      </c>
      <c r="F30" s="50">
        <v>4264</v>
      </c>
      <c r="G30" s="114">
        <f t="shared" si="6"/>
        <v>45.28611632270169</v>
      </c>
      <c r="H30" s="90">
        <f t="shared" si="7"/>
        <v>20.196789228379078</v>
      </c>
    </row>
    <row r="31" spans="1:8" ht="12.75">
      <c r="A31" s="53"/>
      <c r="B31" s="72" t="s">
        <v>353</v>
      </c>
      <c r="C31" s="25">
        <v>1419</v>
      </c>
      <c r="D31" s="44">
        <v>383</v>
      </c>
      <c r="E31" s="25">
        <v>1580</v>
      </c>
      <c r="F31" s="50">
        <v>3382</v>
      </c>
      <c r="G31" s="114">
        <f t="shared" si="6"/>
        <v>53.282081608515675</v>
      </c>
      <c r="H31" s="90">
        <f t="shared" si="7"/>
        <v>21.254162042175363</v>
      </c>
    </row>
    <row r="32" spans="1:8" ht="12.75">
      <c r="A32" s="53"/>
      <c r="B32" s="72" t="s">
        <v>354</v>
      </c>
      <c r="C32" s="25">
        <v>830</v>
      </c>
      <c r="D32" s="44">
        <v>143</v>
      </c>
      <c r="E32" s="25">
        <v>737</v>
      </c>
      <c r="F32" s="50">
        <v>1710</v>
      </c>
      <c r="G32" s="114">
        <f t="shared" si="6"/>
        <v>56.90058479532164</v>
      </c>
      <c r="H32" s="90">
        <f t="shared" si="7"/>
        <v>14.696813977389517</v>
      </c>
    </row>
    <row r="33" spans="1:8" ht="12.75">
      <c r="A33" s="53"/>
      <c r="B33" s="72" t="s">
        <v>355</v>
      </c>
      <c r="C33" s="25">
        <v>620</v>
      </c>
      <c r="D33" s="44">
        <v>28</v>
      </c>
      <c r="E33" s="25">
        <v>130</v>
      </c>
      <c r="F33" s="50">
        <v>778</v>
      </c>
      <c r="G33" s="114">
        <f t="shared" si="6"/>
        <v>83.29048843187661</v>
      </c>
      <c r="H33" s="90">
        <f t="shared" si="7"/>
        <v>4.320987654320987</v>
      </c>
    </row>
    <row r="34" spans="1:8" ht="12.75">
      <c r="A34" s="53"/>
      <c r="B34" s="80"/>
      <c r="C34" s="25" t="s">
        <v>28</v>
      </c>
      <c r="D34" s="44" t="s">
        <v>28</v>
      </c>
      <c r="E34" s="25" t="s">
        <v>28</v>
      </c>
      <c r="F34" s="50" t="s">
        <v>28</v>
      </c>
      <c r="G34" s="32"/>
      <c r="H34" s="80"/>
    </row>
    <row r="35" spans="1:8" ht="12.75">
      <c r="A35" s="112" t="s">
        <v>153</v>
      </c>
      <c r="B35" s="67"/>
      <c r="C35" s="29">
        <v>2886</v>
      </c>
      <c r="D35" s="43">
        <v>341</v>
      </c>
      <c r="E35" s="29">
        <v>1690</v>
      </c>
      <c r="F35" s="50">
        <v>4917</v>
      </c>
      <c r="G35" s="114">
        <f aca="true" t="shared" si="8" ref="G35:G41">(C35+D35)/F35*100</f>
        <v>65.62944885092537</v>
      </c>
      <c r="H35" s="90">
        <f aca="true" t="shared" si="9" ref="H35:H41">D35/(C35+D35)*100</f>
        <v>10.567090176634645</v>
      </c>
    </row>
    <row r="36" spans="1:8" ht="12.75">
      <c r="A36" s="53"/>
      <c r="B36" s="72" t="s">
        <v>350</v>
      </c>
      <c r="C36" s="25">
        <v>170</v>
      </c>
      <c r="D36" s="44">
        <v>3</v>
      </c>
      <c r="E36" s="25">
        <v>253</v>
      </c>
      <c r="F36" s="50">
        <v>426</v>
      </c>
      <c r="G36" s="114">
        <f t="shared" si="8"/>
        <v>40.61032863849765</v>
      </c>
      <c r="H36" s="90">
        <f t="shared" si="9"/>
        <v>1.7341040462427744</v>
      </c>
    </row>
    <row r="37" spans="1:8" ht="12.75">
      <c r="A37" s="53"/>
      <c r="B37" s="72" t="s">
        <v>351</v>
      </c>
      <c r="C37" s="25">
        <v>1256</v>
      </c>
      <c r="D37" s="44">
        <v>99</v>
      </c>
      <c r="E37" s="25">
        <v>500</v>
      </c>
      <c r="F37" s="50">
        <v>1855</v>
      </c>
      <c r="G37" s="114">
        <f t="shared" si="8"/>
        <v>73.04582210242587</v>
      </c>
      <c r="H37" s="90">
        <f t="shared" si="9"/>
        <v>7.306273062730627</v>
      </c>
    </row>
    <row r="38" spans="1:8" ht="12.75">
      <c r="A38" s="53"/>
      <c r="B38" s="72" t="s">
        <v>352</v>
      </c>
      <c r="C38" s="25">
        <v>807</v>
      </c>
      <c r="D38" s="44">
        <v>139</v>
      </c>
      <c r="E38" s="25">
        <v>573</v>
      </c>
      <c r="F38" s="50">
        <v>1519</v>
      </c>
      <c r="G38" s="114">
        <f t="shared" si="8"/>
        <v>62.277814351547065</v>
      </c>
      <c r="H38" s="90">
        <f t="shared" si="9"/>
        <v>14.693446088794925</v>
      </c>
    </row>
    <row r="39" spans="1:8" ht="12.75">
      <c r="A39" s="53"/>
      <c r="B39" s="72" t="s">
        <v>353</v>
      </c>
      <c r="C39" s="25">
        <v>365</v>
      </c>
      <c r="D39" s="44">
        <v>66</v>
      </c>
      <c r="E39" s="25">
        <v>223</v>
      </c>
      <c r="F39" s="50">
        <v>654</v>
      </c>
      <c r="G39" s="114">
        <f t="shared" si="8"/>
        <v>65.90214067278288</v>
      </c>
      <c r="H39" s="90">
        <f t="shared" si="9"/>
        <v>15.31322505800464</v>
      </c>
    </row>
    <row r="40" spans="1:8" ht="12.75">
      <c r="A40" s="53"/>
      <c r="B40" s="72" t="s">
        <v>354</v>
      </c>
      <c r="C40" s="25">
        <v>146</v>
      </c>
      <c r="D40" s="44">
        <v>28</v>
      </c>
      <c r="E40" s="25">
        <v>117</v>
      </c>
      <c r="F40" s="50">
        <v>291</v>
      </c>
      <c r="G40" s="114">
        <f t="shared" si="8"/>
        <v>59.79381443298969</v>
      </c>
      <c r="H40" s="90">
        <f t="shared" si="9"/>
        <v>16.091954022988507</v>
      </c>
    </row>
    <row r="41" spans="1:8" ht="12.75">
      <c r="A41" s="53"/>
      <c r="B41" s="72" t="s">
        <v>355</v>
      </c>
      <c r="C41" s="25">
        <v>142</v>
      </c>
      <c r="D41" s="44">
        <v>6</v>
      </c>
      <c r="E41" s="25">
        <v>24</v>
      </c>
      <c r="F41" s="50">
        <v>172</v>
      </c>
      <c r="G41" s="114">
        <f t="shared" si="8"/>
        <v>86.04651162790698</v>
      </c>
      <c r="H41" s="90">
        <f t="shared" si="9"/>
        <v>4.054054054054054</v>
      </c>
    </row>
    <row r="42" spans="1:8" ht="12.75">
      <c r="A42" s="53"/>
      <c r="B42" s="80"/>
      <c r="C42" s="25" t="s">
        <v>28</v>
      </c>
      <c r="D42" s="44" t="s">
        <v>28</v>
      </c>
      <c r="E42" s="25" t="s">
        <v>28</v>
      </c>
      <c r="F42" s="50" t="s">
        <v>28</v>
      </c>
      <c r="G42" s="32"/>
      <c r="H42" s="80"/>
    </row>
    <row r="43" spans="1:8" ht="12.75">
      <c r="A43" s="112" t="s">
        <v>154</v>
      </c>
      <c r="B43" s="67"/>
      <c r="C43" s="29">
        <v>1921</v>
      </c>
      <c r="D43" s="43">
        <v>340</v>
      </c>
      <c r="E43" s="29">
        <v>1944</v>
      </c>
      <c r="F43" s="50">
        <v>4205</v>
      </c>
      <c r="G43" s="114">
        <f aca="true" t="shared" si="10" ref="G43:G49">(C43+D43)/F43*100</f>
        <v>53.769322235434004</v>
      </c>
      <c r="H43" s="90">
        <f aca="true" t="shared" si="11" ref="H43:H49">D43/(C43+D43)*100</f>
        <v>15.037593984962406</v>
      </c>
    </row>
    <row r="44" spans="1:8" ht="12.75">
      <c r="A44" s="53"/>
      <c r="B44" s="72" t="s">
        <v>350</v>
      </c>
      <c r="C44" s="25">
        <v>43</v>
      </c>
      <c r="D44" s="44">
        <v>5</v>
      </c>
      <c r="E44" s="25">
        <v>160</v>
      </c>
      <c r="F44" s="50">
        <v>208</v>
      </c>
      <c r="G44" s="114">
        <f t="shared" si="10"/>
        <v>23.076923076923077</v>
      </c>
      <c r="H44" s="90">
        <f t="shared" si="11"/>
        <v>10.416666666666668</v>
      </c>
    </row>
    <row r="45" spans="1:8" ht="12.75">
      <c r="A45" s="53"/>
      <c r="B45" s="72" t="s">
        <v>351</v>
      </c>
      <c r="C45" s="25">
        <v>1006</v>
      </c>
      <c r="D45" s="44">
        <v>161</v>
      </c>
      <c r="E45" s="25">
        <v>938</v>
      </c>
      <c r="F45" s="50">
        <v>2105</v>
      </c>
      <c r="G45" s="114">
        <f t="shared" si="10"/>
        <v>55.43942992874109</v>
      </c>
      <c r="H45" s="90">
        <f t="shared" si="11"/>
        <v>13.79605826906598</v>
      </c>
    </row>
    <row r="46" spans="1:8" ht="12.75">
      <c r="A46" s="53"/>
      <c r="B46" s="72" t="s">
        <v>352</v>
      </c>
      <c r="C46" s="25">
        <v>480</v>
      </c>
      <c r="D46" s="44">
        <v>104</v>
      </c>
      <c r="E46" s="25">
        <v>571</v>
      </c>
      <c r="F46" s="50">
        <v>1155</v>
      </c>
      <c r="G46" s="114">
        <f t="shared" si="10"/>
        <v>50.56277056277057</v>
      </c>
      <c r="H46" s="90">
        <f t="shared" si="11"/>
        <v>17.80821917808219</v>
      </c>
    </row>
    <row r="47" spans="1:8" ht="12.75">
      <c r="A47" s="53"/>
      <c r="B47" s="72" t="s">
        <v>353</v>
      </c>
      <c r="C47" s="25">
        <v>225</v>
      </c>
      <c r="D47" s="44">
        <v>45</v>
      </c>
      <c r="E47" s="25">
        <v>168</v>
      </c>
      <c r="F47" s="50">
        <v>438</v>
      </c>
      <c r="G47" s="114">
        <f t="shared" si="10"/>
        <v>61.64383561643836</v>
      </c>
      <c r="H47" s="90">
        <f t="shared" si="11"/>
        <v>16.666666666666664</v>
      </c>
    </row>
    <row r="48" spans="1:8" ht="12.75">
      <c r="A48" s="53"/>
      <c r="B48" s="72" t="s">
        <v>354</v>
      </c>
      <c r="C48" s="25">
        <v>75</v>
      </c>
      <c r="D48" s="44">
        <v>21</v>
      </c>
      <c r="E48" s="25">
        <v>89</v>
      </c>
      <c r="F48" s="50">
        <v>185</v>
      </c>
      <c r="G48" s="114">
        <f t="shared" si="10"/>
        <v>51.891891891891895</v>
      </c>
      <c r="H48" s="90">
        <f t="shared" si="11"/>
        <v>21.875</v>
      </c>
    </row>
    <row r="49" spans="1:8" ht="12.75">
      <c r="A49" s="53"/>
      <c r="B49" s="72" t="s">
        <v>355</v>
      </c>
      <c r="C49" s="25">
        <v>92</v>
      </c>
      <c r="D49" s="44">
        <v>4</v>
      </c>
      <c r="E49" s="25">
        <v>18</v>
      </c>
      <c r="F49" s="50">
        <v>114</v>
      </c>
      <c r="G49" s="114">
        <f t="shared" si="10"/>
        <v>84.21052631578947</v>
      </c>
      <c r="H49" s="90">
        <f t="shared" si="11"/>
        <v>4.166666666666666</v>
      </c>
    </row>
    <row r="50" spans="1:8" ht="12.75">
      <c r="A50" s="53"/>
      <c r="B50" s="80"/>
      <c r="C50" s="25" t="s">
        <v>28</v>
      </c>
      <c r="D50" s="44" t="s">
        <v>28</v>
      </c>
      <c r="E50" s="25" t="s">
        <v>28</v>
      </c>
      <c r="F50" s="50" t="s">
        <v>28</v>
      </c>
      <c r="G50" s="32"/>
      <c r="H50" s="80"/>
    </row>
    <row r="51" spans="1:8" ht="12.75">
      <c r="A51" s="112" t="s">
        <v>155</v>
      </c>
      <c r="B51" s="67"/>
      <c r="C51" s="29">
        <v>6681</v>
      </c>
      <c r="D51" s="43">
        <v>544</v>
      </c>
      <c r="E51" s="29">
        <v>3183</v>
      </c>
      <c r="F51" s="50">
        <v>10408</v>
      </c>
      <c r="G51" s="114">
        <f aca="true" t="shared" si="12" ref="G51:G57">(C51+D51)/F51*100</f>
        <v>69.41775557263642</v>
      </c>
      <c r="H51" s="90">
        <f aca="true" t="shared" si="13" ref="H51:H57">D51/(C51+D51)*100</f>
        <v>7.529411764705881</v>
      </c>
    </row>
    <row r="52" spans="1:8" ht="12.75">
      <c r="A52" s="53"/>
      <c r="B52" s="72" t="s">
        <v>350</v>
      </c>
      <c r="C52" s="25">
        <v>259</v>
      </c>
      <c r="D52" s="44">
        <v>9</v>
      </c>
      <c r="E52" s="25">
        <v>453</v>
      </c>
      <c r="F52" s="50">
        <v>721</v>
      </c>
      <c r="G52" s="114">
        <f t="shared" si="12"/>
        <v>37.17059639389736</v>
      </c>
      <c r="H52" s="90">
        <f t="shared" si="13"/>
        <v>3.3582089552238807</v>
      </c>
    </row>
    <row r="53" spans="1:8" ht="12.75">
      <c r="A53" s="53"/>
      <c r="B53" s="72" t="s">
        <v>351</v>
      </c>
      <c r="C53" s="25">
        <v>3128</v>
      </c>
      <c r="D53" s="44">
        <v>285</v>
      </c>
      <c r="E53" s="25">
        <v>1494</v>
      </c>
      <c r="F53" s="50">
        <v>4907</v>
      </c>
      <c r="G53" s="114">
        <f t="shared" si="12"/>
        <v>69.55369879763603</v>
      </c>
      <c r="H53" s="90">
        <f t="shared" si="13"/>
        <v>8.350424846176384</v>
      </c>
    </row>
    <row r="54" spans="1:8" ht="12.75">
      <c r="A54" s="53"/>
      <c r="B54" s="72" t="s">
        <v>352</v>
      </c>
      <c r="C54" s="25">
        <v>1313</v>
      </c>
      <c r="D54" s="44">
        <v>165</v>
      </c>
      <c r="E54" s="25">
        <v>787</v>
      </c>
      <c r="F54" s="50">
        <v>2265</v>
      </c>
      <c r="G54" s="114">
        <f t="shared" si="12"/>
        <v>65.25386313465785</v>
      </c>
      <c r="H54" s="90">
        <f t="shared" si="13"/>
        <v>11.163734776725304</v>
      </c>
    </row>
    <row r="55" spans="1:8" ht="12.75">
      <c r="A55" s="53"/>
      <c r="B55" s="72" t="s">
        <v>353</v>
      </c>
      <c r="C55" s="25">
        <v>942</v>
      </c>
      <c r="D55" s="44">
        <v>65</v>
      </c>
      <c r="E55" s="25">
        <v>275</v>
      </c>
      <c r="F55" s="50">
        <v>1282</v>
      </c>
      <c r="G55" s="114">
        <f t="shared" si="12"/>
        <v>78.54914196567863</v>
      </c>
      <c r="H55" s="90">
        <f t="shared" si="13"/>
        <v>6.454816285998014</v>
      </c>
    </row>
    <row r="56" spans="1:8" ht="12.75">
      <c r="A56" s="53"/>
      <c r="B56" s="72" t="s">
        <v>354</v>
      </c>
      <c r="C56" s="25">
        <v>702</v>
      </c>
      <c r="D56" s="44">
        <v>16</v>
      </c>
      <c r="E56" s="25">
        <v>142</v>
      </c>
      <c r="F56" s="50">
        <v>860</v>
      </c>
      <c r="G56" s="114">
        <f t="shared" si="12"/>
        <v>83.48837209302326</v>
      </c>
      <c r="H56" s="90">
        <f t="shared" si="13"/>
        <v>2.2284122562674096</v>
      </c>
    </row>
    <row r="57" spans="1:8" ht="12.75">
      <c r="A57" s="53"/>
      <c r="B57" s="72" t="s">
        <v>355</v>
      </c>
      <c r="C57" s="25">
        <v>337</v>
      </c>
      <c r="D57" s="44">
        <v>4</v>
      </c>
      <c r="E57" s="25">
        <v>32</v>
      </c>
      <c r="F57" s="50">
        <v>373</v>
      </c>
      <c r="G57" s="114">
        <f t="shared" si="12"/>
        <v>91.42091152815014</v>
      </c>
      <c r="H57" s="90">
        <f t="shared" si="13"/>
        <v>1.1730205278592376</v>
      </c>
    </row>
    <row r="58" spans="1:8" ht="12.75">
      <c r="A58" s="26"/>
      <c r="B58" s="93" t="s">
        <v>97</v>
      </c>
      <c r="C58" s="113" t="s">
        <v>28</v>
      </c>
      <c r="D58" s="116" t="s">
        <v>28</v>
      </c>
      <c r="E58" s="113" t="s">
        <v>28</v>
      </c>
      <c r="F58" s="118" t="s">
        <v>28</v>
      </c>
      <c r="G58" s="123"/>
      <c r="H58" s="111"/>
    </row>
  </sheetData>
  <mergeCells count="1">
    <mergeCell ref="A11:B11"/>
  </mergeCells>
  <printOptions/>
  <pageMargins left="0.7874015748031497" right="0.7874015748031497" top="0.7874015748031497" bottom="1.1811023622047245" header="0.1968503937007874" footer="0.1968503937007874"/>
  <pageSetup fitToHeight="1" fitToWidth="1"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dimension ref="A1:H70"/>
  <sheetViews>
    <sheetView workbookViewId="0" topLeftCell="A2">
      <selection activeCell="G14" sqref="G14"/>
    </sheetView>
  </sheetViews>
  <sheetFormatPr defaultColWidth="11.421875" defaultRowHeight="12.75"/>
  <cols>
    <col min="1" max="1" width="1.7109375" style="0" customWidth="1"/>
    <col min="2" max="2" width="39.7109375" style="0" customWidth="1"/>
    <col min="3" max="6" width="11.7109375" style="0" customWidth="1"/>
    <col min="7" max="10" width="9.7109375" style="0" customWidth="1"/>
  </cols>
  <sheetData>
    <row r="1" spans="1:7" ht="12.75">
      <c r="A1" s="17" t="s">
        <v>357</v>
      </c>
      <c r="B1" s="3"/>
      <c r="C1" s="3"/>
      <c r="D1" s="3"/>
      <c r="E1" s="3"/>
      <c r="F1" s="3"/>
      <c r="G1" s="3"/>
    </row>
    <row r="2" spans="1:7" ht="12.75">
      <c r="A2" s="17" t="s">
        <v>185</v>
      </c>
      <c r="B2" s="3"/>
      <c r="C2" s="3"/>
      <c r="D2" s="3"/>
      <c r="E2" s="3"/>
      <c r="F2" s="3"/>
      <c r="G2" s="3"/>
    </row>
    <row r="3" spans="1:7" ht="12.75">
      <c r="A3" s="3"/>
      <c r="B3" s="3"/>
      <c r="C3" s="3"/>
      <c r="D3" s="3"/>
      <c r="E3" s="3"/>
      <c r="F3" s="3"/>
      <c r="G3" s="3"/>
    </row>
    <row r="4" spans="1:7" ht="12.75">
      <c r="A4" s="18" t="s">
        <v>62</v>
      </c>
      <c r="B4" s="3"/>
      <c r="C4" s="3"/>
      <c r="D4" s="3"/>
      <c r="E4" s="3"/>
      <c r="F4" s="3"/>
      <c r="G4" s="3"/>
    </row>
    <row r="5" spans="1:7" ht="3" customHeight="1">
      <c r="A5" s="3"/>
      <c r="B5" s="3"/>
      <c r="C5" s="3"/>
      <c r="D5" s="3"/>
      <c r="E5" s="3"/>
      <c r="F5" s="3"/>
      <c r="G5" s="3"/>
    </row>
    <row r="6" spans="1:8" ht="12.75">
      <c r="A6" s="244" t="s">
        <v>176</v>
      </c>
      <c r="B6" s="245"/>
      <c r="C6" s="37" t="s">
        <v>99</v>
      </c>
      <c r="D6" s="38" t="s">
        <v>100</v>
      </c>
      <c r="E6" s="37" t="s">
        <v>102</v>
      </c>
      <c r="F6" s="46" t="s">
        <v>68</v>
      </c>
      <c r="G6" s="46" t="s">
        <v>159</v>
      </c>
      <c r="H6" s="52" t="s">
        <v>161</v>
      </c>
    </row>
    <row r="7" spans="1:8" ht="12.75">
      <c r="A7" s="53"/>
      <c r="B7" s="72" t="s">
        <v>405</v>
      </c>
      <c r="C7" s="23" t="s">
        <v>101</v>
      </c>
      <c r="D7" s="39" t="s">
        <v>69</v>
      </c>
      <c r="E7" s="23"/>
      <c r="F7" s="47" t="s">
        <v>65</v>
      </c>
      <c r="G7" s="47" t="s">
        <v>160</v>
      </c>
      <c r="H7" s="54" t="s">
        <v>162</v>
      </c>
    </row>
    <row r="8" spans="1:8" ht="12.75">
      <c r="A8" s="26"/>
      <c r="B8" s="93" t="s">
        <v>179</v>
      </c>
      <c r="C8" s="27" t="s">
        <v>98</v>
      </c>
      <c r="D8" s="41" t="s">
        <v>70</v>
      </c>
      <c r="E8" s="36"/>
      <c r="F8" s="48" t="s">
        <v>10</v>
      </c>
      <c r="G8" s="48" t="s">
        <v>164</v>
      </c>
      <c r="H8" s="28" t="s">
        <v>164</v>
      </c>
    </row>
    <row r="9" spans="1:8" ht="6" customHeight="1">
      <c r="A9" s="51"/>
      <c r="B9" s="75"/>
      <c r="C9" s="37"/>
      <c r="D9" s="60"/>
      <c r="E9" s="59"/>
      <c r="F9" s="46"/>
      <c r="G9" s="46"/>
      <c r="H9" s="52"/>
    </row>
    <row r="10" spans="1:8" ht="12.75">
      <c r="A10" s="242" t="s">
        <v>156</v>
      </c>
      <c r="B10" s="243"/>
      <c r="C10" s="29">
        <f>SUM(C11:C18)</f>
        <v>75596</v>
      </c>
      <c r="D10" s="43">
        <f>SUM(D11:D18)</f>
        <v>11525</v>
      </c>
      <c r="E10" s="29">
        <f>SUM(E11:E18)</f>
        <v>62872</v>
      </c>
      <c r="F10" s="50">
        <f>SUM(C10:E10)</f>
        <v>149993</v>
      </c>
      <c r="G10" s="114">
        <f aca="true" t="shared" si="0" ref="G10:G18">(C10+D10)/F$10*100</f>
        <v>58.083377224270464</v>
      </c>
      <c r="H10" s="90">
        <f>D10/(C10+D10)*100</f>
        <v>13.228727861250444</v>
      </c>
    </row>
    <row r="11" spans="1:8" ht="12.75">
      <c r="A11" s="57"/>
      <c r="B11" s="72" t="s">
        <v>186</v>
      </c>
      <c r="C11" s="25">
        <f>C21+C31+C41+C51+C61</f>
        <v>8422</v>
      </c>
      <c r="D11" s="44">
        <f>D21+D31+D41+D51+D61</f>
        <v>107</v>
      </c>
      <c r="E11" s="25">
        <f>E21+E31+E41+E51+E61</f>
        <v>0</v>
      </c>
      <c r="F11" s="50">
        <f aca="true" t="shared" si="1" ref="F11:F18">SUM(C11:E11)</f>
        <v>8529</v>
      </c>
      <c r="G11" s="114">
        <f t="shared" si="0"/>
        <v>5.686265359050089</v>
      </c>
      <c r="H11" s="90">
        <f aca="true" t="shared" si="2" ref="H11:H18">D11/(C11+D11)*100</f>
        <v>1.2545433227810998</v>
      </c>
    </row>
    <row r="12" spans="1:8" ht="12.75">
      <c r="A12" s="57"/>
      <c r="B12" s="72" t="s">
        <v>187</v>
      </c>
      <c r="C12" s="25">
        <f aca="true" t="shared" si="3" ref="C12:E18">C22+C32+C42+C52+C62</f>
        <v>7759</v>
      </c>
      <c r="D12" s="44">
        <f t="shared" si="3"/>
        <v>204</v>
      </c>
      <c r="E12" s="25">
        <f t="shared" si="3"/>
        <v>0</v>
      </c>
      <c r="F12" s="50">
        <f t="shared" si="1"/>
        <v>7963</v>
      </c>
      <c r="G12" s="114">
        <f t="shared" si="0"/>
        <v>5.30891441600608</v>
      </c>
      <c r="H12" s="90">
        <f t="shared" si="2"/>
        <v>2.5618485495416303</v>
      </c>
    </row>
    <row r="13" spans="1:8" ht="12.75">
      <c r="A13" s="57"/>
      <c r="B13" s="72" t="s">
        <v>188</v>
      </c>
      <c r="C13" s="25">
        <f t="shared" si="3"/>
        <v>5414</v>
      </c>
      <c r="D13" s="44">
        <f t="shared" si="3"/>
        <v>94</v>
      </c>
      <c r="E13" s="25">
        <f t="shared" si="3"/>
        <v>0</v>
      </c>
      <c r="F13" s="50">
        <f t="shared" si="1"/>
        <v>5508</v>
      </c>
      <c r="G13" s="114">
        <f t="shared" si="0"/>
        <v>3.6721713679971737</v>
      </c>
      <c r="H13" s="90">
        <f t="shared" si="2"/>
        <v>1.7066085693536674</v>
      </c>
    </row>
    <row r="14" spans="1:8" ht="12.75">
      <c r="A14" s="57"/>
      <c r="B14" s="72" t="s">
        <v>189</v>
      </c>
      <c r="C14" s="25">
        <f t="shared" si="3"/>
        <v>11651</v>
      </c>
      <c r="D14" s="44">
        <f t="shared" si="3"/>
        <v>431</v>
      </c>
      <c r="E14" s="25">
        <f t="shared" si="3"/>
        <v>0</v>
      </c>
      <c r="F14" s="50">
        <f t="shared" si="1"/>
        <v>12082</v>
      </c>
      <c r="G14" s="114">
        <f t="shared" si="0"/>
        <v>8.055042568653203</v>
      </c>
      <c r="H14" s="90">
        <f t="shared" si="2"/>
        <v>3.5672901837444133</v>
      </c>
    </row>
    <row r="15" spans="1:8" ht="12.75">
      <c r="A15" s="57"/>
      <c r="B15" s="72" t="s">
        <v>21</v>
      </c>
      <c r="C15" s="25">
        <f t="shared" si="3"/>
        <v>22162</v>
      </c>
      <c r="D15" s="44">
        <f t="shared" si="3"/>
        <v>1878</v>
      </c>
      <c r="E15" s="25">
        <f t="shared" si="3"/>
        <v>0</v>
      </c>
      <c r="F15" s="50">
        <f t="shared" si="1"/>
        <v>24040</v>
      </c>
      <c r="G15" s="114">
        <f t="shared" si="0"/>
        <v>16.027414612681927</v>
      </c>
      <c r="H15" s="90">
        <f t="shared" si="2"/>
        <v>7.8119800332778695</v>
      </c>
    </row>
    <row r="16" spans="1:8" ht="12.75">
      <c r="A16" s="57"/>
      <c r="B16" s="72" t="s">
        <v>22</v>
      </c>
      <c r="C16" s="25">
        <f t="shared" si="3"/>
        <v>19139</v>
      </c>
      <c r="D16" s="44">
        <f t="shared" si="3"/>
        <v>4029</v>
      </c>
      <c r="E16" s="25">
        <f t="shared" si="3"/>
        <v>0</v>
      </c>
      <c r="F16" s="50">
        <f t="shared" si="1"/>
        <v>23168</v>
      </c>
      <c r="G16" s="114">
        <f t="shared" si="0"/>
        <v>15.44605414919363</v>
      </c>
      <c r="H16" s="90">
        <f t="shared" si="2"/>
        <v>17.39036602209945</v>
      </c>
    </row>
    <row r="17" spans="1:8" ht="12.75">
      <c r="A17" s="57"/>
      <c r="B17" s="72" t="s">
        <v>190</v>
      </c>
      <c r="C17" s="25">
        <f t="shared" si="3"/>
        <v>0</v>
      </c>
      <c r="D17" s="44">
        <f t="shared" si="3"/>
        <v>0</v>
      </c>
      <c r="E17" s="25">
        <f t="shared" si="3"/>
        <v>11217</v>
      </c>
      <c r="F17" s="50">
        <f t="shared" si="1"/>
        <v>11217</v>
      </c>
      <c r="G17" s="114">
        <f t="shared" si="0"/>
        <v>0</v>
      </c>
      <c r="H17" s="90">
        <v>0</v>
      </c>
    </row>
    <row r="18" spans="1:8" ht="12.75">
      <c r="A18" s="57"/>
      <c r="B18" s="72" t="s">
        <v>387</v>
      </c>
      <c r="C18" s="25">
        <f t="shared" si="3"/>
        <v>1049</v>
      </c>
      <c r="D18" s="44">
        <f t="shared" si="3"/>
        <v>4782</v>
      </c>
      <c r="E18" s="25">
        <f t="shared" si="3"/>
        <v>51655</v>
      </c>
      <c r="F18" s="50">
        <f t="shared" si="1"/>
        <v>57486</v>
      </c>
      <c r="G18" s="114">
        <f t="shared" si="0"/>
        <v>3.887514750688365</v>
      </c>
      <c r="H18" s="90">
        <f t="shared" si="2"/>
        <v>82.00994683587722</v>
      </c>
    </row>
    <row r="19" spans="1:8" ht="6" customHeight="1">
      <c r="A19" s="53"/>
      <c r="B19" s="80"/>
      <c r="C19" s="25" t="s">
        <v>28</v>
      </c>
      <c r="D19" s="44" t="s">
        <v>28</v>
      </c>
      <c r="E19" s="25" t="s">
        <v>28</v>
      </c>
      <c r="F19" s="115" t="s">
        <v>28</v>
      </c>
      <c r="G19" s="32"/>
      <c r="H19" s="80"/>
    </row>
    <row r="20" spans="1:8" ht="12.75">
      <c r="A20" s="112" t="s">
        <v>180</v>
      </c>
      <c r="B20" s="67"/>
      <c r="C20" s="29">
        <v>56866</v>
      </c>
      <c r="D20" s="43">
        <v>8987</v>
      </c>
      <c r="E20" s="29">
        <v>46853</v>
      </c>
      <c r="F20" s="50">
        <v>112706</v>
      </c>
      <c r="G20" s="114">
        <f aca="true" t="shared" si="4" ref="G20:G28">(C20+D20)/F20*100</f>
        <v>58.429009990595006</v>
      </c>
      <c r="H20" s="90">
        <f aca="true" t="shared" si="5" ref="H20:H28">D20/(C20+D20)*100</f>
        <v>13.647062396549892</v>
      </c>
    </row>
    <row r="21" spans="1:8" ht="12.75">
      <c r="A21" s="53"/>
      <c r="B21" s="72" t="s">
        <v>314</v>
      </c>
      <c r="C21" s="25">
        <v>2820</v>
      </c>
      <c r="D21" s="44">
        <v>77</v>
      </c>
      <c r="E21" s="25">
        <v>0</v>
      </c>
      <c r="F21" s="50">
        <v>2897</v>
      </c>
      <c r="G21" s="114">
        <f t="shared" si="4"/>
        <v>100</v>
      </c>
      <c r="H21" s="90">
        <f t="shared" si="5"/>
        <v>2.657921988263721</v>
      </c>
    </row>
    <row r="22" spans="1:8" ht="12.75">
      <c r="A22" s="53"/>
      <c r="B22" s="72" t="s">
        <v>187</v>
      </c>
      <c r="C22" s="25">
        <v>5791</v>
      </c>
      <c r="D22" s="44">
        <v>163</v>
      </c>
      <c r="E22" s="25">
        <v>0</v>
      </c>
      <c r="F22" s="50">
        <v>5954</v>
      </c>
      <c r="G22" s="114">
        <f t="shared" si="4"/>
        <v>100</v>
      </c>
      <c r="H22" s="90">
        <f t="shared" si="5"/>
        <v>2.7376553577426943</v>
      </c>
    </row>
    <row r="23" spans="1:8" ht="12.75">
      <c r="A23" s="53"/>
      <c r="B23" s="72" t="s">
        <v>188</v>
      </c>
      <c r="C23" s="25">
        <v>4709</v>
      </c>
      <c r="D23" s="44">
        <v>76</v>
      </c>
      <c r="E23" s="25">
        <v>0</v>
      </c>
      <c r="F23" s="50">
        <v>4785</v>
      </c>
      <c r="G23" s="114">
        <f t="shared" si="4"/>
        <v>100</v>
      </c>
      <c r="H23" s="90">
        <f t="shared" si="5"/>
        <v>1.5882967607105538</v>
      </c>
    </row>
    <row r="24" spans="1:8" ht="12.75">
      <c r="A24" s="53"/>
      <c r="B24" s="72" t="s">
        <v>189</v>
      </c>
      <c r="C24" s="25">
        <v>9546</v>
      </c>
      <c r="D24" s="44">
        <v>384</v>
      </c>
      <c r="E24" s="25">
        <v>0</v>
      </c>
      <c r="F24" s="50">
        <v>9930</v>
      </c>
      <c r="G24" s="114">
        <f t="shared" si="4"/>
        <v>100</v>
      </c>
      <c r="H24" s="90">
        <f t="shared" si="5"/>
        <v>3.8670694864048336</v>
      </c>
    </row>
    <row r="25" spans="1:8" ht="12.75">
      <c r="A25" s="53"/>
      <c r="B25" s="72" t="s">
        <v>21</v>
      </c>
      <c r="C25" s="25">
        <v>18124</v>
      </c>
      <c r="D25" s="44">
        <v>1545</v>
      </c>
      <c r="E25" s="25">
        <v>0</v>
      </c>
      <c r="F25" s="50">
        <v>19669</v>
      </c>
      <c r="G25" s="114">
        <f t="shared" si="4"/>
        <v>100</v>
      </c>
      <c r="H25" s="90">
        <f t="shared" si="5"/>
        <v>7.855000254207129</v>
      </c>
    </row>
    <row r="26" spans="1:8" ht="12.75">
      <c r="A26" s="53"/>
      <c r="B26" s="72" t="s">
        <v>22</v>
      </c>
      <c r="C26" s="25">
        <v>15075</v>
      </c>
      <c r="D26" s="44">
        <v>3172</v>
      </c>
      <c r="E26" s="25">
        <v>0</v>
      </c>
      <c r="F26" s="50">
        <v>18247</v>
      </c>
      <c r="G26" s="114">
        <f t="shared" si="4"/>
        <v>100</v>
      </c>
      <c r="H26" s="90">
        <f t="shared" si="5"/>
        <v>17.383679508960377</v>
      </c>
    </row>
    <row r="27" spans="1:8" ht="12.75">
      <c r="A27" s="53"/>
      <c r="B27" s="72" t="s">
        <v>190</v>
      </c>
      <c r="C27" s="25">
        <v>0</v>
      </c>
      <c r="D27" s="44">
        <v>0</v>
      </c>
      <c r="E27" s="25">
        <v>8824</v>
      </c>
      <c r="F27" s="50">
        <v>8824</v>
      </c>
      <c r="G27" s="114">
        <f t="shared" si="4"/>
        <v>0</v>
      </c>
      <c r="H27" s="90">
        <f>IF(D27=0,0)</f>
        <v>0</v>
      </c>
    </row>
    <row r="28" spans="1:8" ht="12.75">
      <c r="A28" s="53"/>
      <c r="B28" s="72" t="s">
        <v>387</v>
      </c>
      <c r="C28" s="25">
        <v>801</v>
      </c>
      <c r="D28" s="44">
        <v>3570</v>
      </c>
      <c r="E28" s="25">
        <v>38029</v>
      </c>
      <c r="F28" s="50">
        <v>42400</v>
      </c>
      <c r="G28" s="114">
        <f t="shared" si="4"/>
        <v>10.308962264150944</v>
      </c>
      <c r="H28" s="90">
        <f t="shared" si="5"/>
        <v>81.67467398764585</v>
      </c>
    </row>
    <row r="29" spans="1:8" ht="6" customHeight="1">
      <c r="A29" s="53"/>
      <c r="B29" s="80" t="s">
        <v>45</v>
      </c>
      <c r="C29" s="25" t="s">
        <v>28</v>
      </c>
      <c r="D29" s="44" t="s">
        <v>28</v>
      </c>
      <c r="E29" s="25" t="s">
        <v>28</v>
      </c>
      <c r="F29" s="50" t="s">
        <v>28</v>
      </c>
      <c r="G29" s="49"/>
      <c r="H29" s="151"/>
    </row>
    <row r="30" spans="1:8" ht="12.75">
      <c r="A30" s="112" t="s">
        <v>181</v>
      </c>
      <c r="B30" s="67"/>
      <c r="C30" s="29">
        <v>7242</v>
      </c>
      <c r="D30" s="43">
        <v>1313</v>
      </c>
      <c r="E30" s="29">
        <v>9202</v>
      </c>
      <c r="F30" s="50">
        <v>17757</v>
      </c>
      <c r="G30" s="114">
        <f aca="true" t="shared" si="6" ref="G30:G38">(C30+D30)/F30*100</f>
        <v>48.17818325167539</v>
      </c>
      <c r="H30" s="90">
        <f aca="true" t="shared" si="7" ref="H30:H38">D30/(C30+D30)*100</f>
        <v>15.347749853886617</v>
      </c>
    </row>
    <row r="31" spans="1:8" ht="12.75">
      <c r="A31" s="53"/>
      <c r="B31" s="72" t="s">
        <v>186</v>
      </c>
      <c r="C31" s="25">
        <v>1660</v>
      </c>
      <c r="D31" s="44">
        <v>14</v>
      </c>
      <c r="E31" s="25">
        <v>0</v>
      </c>
      <c r="F31" s="50">
        <v>1674</v>
      </c>
      <c r="G31" s="114">
        <f t="shared" si="6"/>
        <v>100</v>
      </c>
      <c r="H31" s="90">
        <f t="shared" si="7"/>
        <v>0.8363201911589008</v>
      </c>
    </row>
    <row r="32" spans="1:8" ht="12.75">
      <c r="A32" s="53"/>
      <c r="B32" s="72" t="s">
        <v>187</v>
      </c>
      <c r="C32" s="25">
        <v>712</v>
      </c>
      <c r="D32" s="44">
        <v>28</v>
      </c>
      <c r="E32" s="25">
        <v>0</v>
      </c>
      <c r="F32" s="50">
        <v>740</v>
      </c>
      <c r="G32" s="114">
        <f t="shared" si="6"/>
        <v>100</v>
      </c>
      <c r="H32" s="90">
        <f t="shared" si="7"/>
        <v>3.783783783783784</v>
      </c>
    </row>
    <row r="33" spans="1:8" ht="12.75">
      <c r="A33" s="53"/>
      <c r="B33" s="72" t="s">
        <v>188</v>
      </c>
      <c r="C33" s="25">
        <v>353</v>
      </c>
      <c r="D33" s="44">
        <v>10</v>
      </c>
      <c r="E33" s="25">
        <v>0</v>
      </c>
      <c r="F33" s="50">
        <v>363</v>
      </c>
      <c r="G33" s="114">
        <f t="shared" si="6"/>
        <v>100</v>
      </c>
      <c r="H33" s="90">
        <f t="shared" si="7"/>
        <v>2.7548209366391188</v>
      </c>
    </row>
    <row r="34" spans="1:8" ht="12.75">
      <c r="A34" s="53"/>
      <c r="B34" s="72" t="s">
        <v>189</v>
      </c>
      <c r="C34" s="25">
        <v>929</v>
      </c>
      <c r="D34" s="44">
        <v>34</v>
      </c>
      <c r="E34" s="25">
        <v>0</v>
      </c>
      <c r="F34" s="50">
        <v>963</v>
      </c>
      <c r="G34" s="114">
        <f t="shared" si="6"/>
        <v>100</v>
      </c>
      <c r="H34" s="90">
        <f t="shared" si="7"/>
        <v>3.5306334371754935</v>
      </c>
    </row>
    <row r="35" spans="1:8" ht="12.75">
      <c r="A35" s="53"/>
      <c r="B35" s="72" t="s">
        <v>21</v>
      </c>
      <c r="C35" s="25">
        <v>1928</v>
      </c>
      <c r="D35" s="44">
        <v>187</v>
      </c>
      <c r="E35" s="25">
        <v>0</v>
      </c>
      <c r="F35" s="50">
        <v>2115</v>
      </c>
      <c r="G35" s="114">
        <f t="shared" si="6"/>
        <v>100</v>
      </c>
      <c r="H35" s="90">
        <f t="shared" si="7"/>
        <v>8.84160756501182</v>
      </c>
    </row>
    <row r="36" spans="1:8" ht="12.75">
      <c r="A36" s="53"/>
      <c r="B36" s="72" t="s">
        <v>22</v>
      </c>
      <c r="C36" s="25">
        <v>1582</v>
      </c>
      <c r="D36" s="44">
        <v>498</v>
      </c>
      <c r="E36" s="25">
        <v>0</v>
      </c>
      <c r="F36" s="50">
        <v>2080</v>
      </c>
      <c r="G36" s="114">
        <f t="shared" si="6"/>
        <v>100</v>
      </c>
      <c r="H36" s="90">
        <f t="shared" si="7"/>
        <v>23.942307692307693</v>
      </c>
    </row>
    <row r="37" spans="1:8" ht="12.75">
      <c r="A37" s="53"/>
      <c r="B37" s="72" t="s">
        <v>190</v>
      </c>
      <c r="C37" s="25">
        <v>0</v>
      </c>
      <c r="D37" s="44">
        <v>0</v>
      </c>
      <c r="E37" s="25">
        <v>1275</v>
      </c>
      <c r="F37" s="50">
        <v>1275</v>
      </c>
      <c r="G37" s="114">
        <f t="shared" si="6"/>
        <v>0</v>
      </c>
      <c r="H37" s="90">
        <f>IF(D37=0,0)</f>
        <v>0</v>
      </c>
    </row>
    <row r="38" spans="1:8" ht="12.75">
      <c r="A38" s="53"/>
      <c r="B38" s="72" t="s">
        <v>387</v>
      </c>
      <c r="C38" s="25">
        <v>78</v>
      </c>
      <c r="D38" s="44">
        <v>542</v>
      </c>
      <c r="E38" s="25">
        <v>7927</v>
      </c>
      <c r="F38" s="50">
        <v>8547</v>
      </c>
      <c r="G38" s="114">
        <f t="shared" si="6"/>
        <v>7.254007254007254</v>
      </c>
      <c r="H38" s="90">
        <f t="shared" si="7"/>
        <v>87.41935483870968</v>
      </c>
    </row>
    <row r="39" spans="1:8" ht="6" customHeight="1">
      <c r="A39" s="26"/>
      <c r="B39" s="121" t="s">
        <v>45</v>
      </c>
      <c r="C39" s="68" t="s">
        <v>28</v>
      </c>
      <c r="D39" s="70" t="s">
        <v>28</v>
      </c>
      <c r="E39" s="68" t="s">
        <v>28</v>
      </c>
      <c r="F39" s="117" t="s">
        <v>28</v>
      </c>
      <c r="G39" s="118"/>
      <c r="H39" s="153"/>
    </row>
    <row r="40" spans="1:8" ht="12.75">
      <c r="A40" s="112" t="s">
        <v>182</v>
      </c>
      <c r="B40" s="67"/>
      <c r="C40" s="29">
        <v>2886</v>
      </c>
      <c r="D40" s="43">
        <v>341</v>
      </c>
      <c r="E40" s="29">
        <v>1690</v>
      </c>
      <c r="F40" s="50">
        <v>4917</v>
      </c>
      <c r="G40" s="114">
        <f aca="true" t="shared" si="8" ref="G40:G48">(C40+D40)/F40*100</f>
        <v>65.62944885092537</v>
      </c>
      <c r="H40" s="90">
        <f aca="true" t="shared" si="9" ref="H40:H48">D40/(C40+D40)*100</f>
        <v>10.567090176634645</v>
      </c>
    </row>
    <row r="41" spans="1:8" ht="12.75">
      <c r="A41" s="53"/>
      <c r="B41" s="72" t="s">
        <v>186</v>
      </c>
      <c r="C41" s="25">
        <v>899</v>
      </c>
      <c r="D41" s="44">
        <v>1</v>
      </c>
      <c r="E41" s="25">
        <v>0</v>
      </c>
      <c r="F41" s="50">
        <v>900</v>
      </c>
      <c r="G41" s="114">
        <f t="shared" si="8"/>
        <v>100</v>
      </c>
      <c r="H41" s="90">
        <f t="shared" si="9"/>
        <v>0.1111111111111111</v>
      </c>
    </row>
    <row r="42" spans="1:8" ht="12.75">
      <c r="A42" s="53"/>
      <c r="B42" s="72" t="s">
        <v>187</v>
      </c>
      <c r="C42" s="25">
        <v>473</v>
      </c>
      <c r="D42" s="44">
        <v>0</v>
      </c>
      <c r="E42" s="25">
        <v>0</v>
      </c>
      <c r="F42" s="50">
        <v>473</v>
      </c>
      <c r="G42" s="114">
        <f t="shared" si="8"/>
        <v>100</v>
      </c>
      <c r="H42" s="90">
        <f t="shared" si="9"/>
        <v>0</v>
      </c>
    </row>
    <row r="43" spans="1:8" ht="12.75">
      <c r="A43" s="53"/>
      <c r="B43" s="72" t="s">
        <v>188</v>
      </c>
      <c r="C43" s="25">
        <v>159</v>
      </c>
      <c r="D43" s="44">
        <v>4</v>
      </c>
      <c r="E43" s="25">
        <v>0</v>
      </c>
      <c r="F43" s="50">
        <v>163</v>
      </c>
      <c r="G43" s="114">
        <f t="shared" si="8"/>
        <v>100</v>
      </c>
      <c r="H43" s="90">
        <f t="shared" si="9"/>
        <v>2.4539877300613497</v>
      </c>
    </row>
    <row r="44" spans="1:8" ht="12.75">
      <c r="A44" s="53"/>
      <c r="B44" s="72" t="s">
        <v>189</v>
      </c>
      <c r="C44" s="25">
        <v>333</v>
      </c>
      <c r="D44" s="44">
        <v>2</v>
      </c>
      <c r="E44" s="25">
        <v>0</v>
      </c>
      <c r="F44" s="50">
        <v>335</v>
      </c>
      <c r="G44" s="114">
        <f t="shared" si="8"/>
        <v>100</v>
      </c>
      <c r="H44" s="90">
        <f t="shared" si="9"/>
        <v>0.5970149253731344</v>
      </c>
    </row>
    <row r="45" spans="1:8" ht="12.75">
      <c r="A45" s="53"/>
      <c r="B45" s="72" t="s">
        <v>21</v>
      </c>
      <c r="C45" s="25">
        <v>500</v>
      </c>
      <c r="D45" s="44">
        <v>64</v>
      </c>
      <c r="E45" s="25">
        <v>0</v>
      </c>
      <c r="F45" s="50">
        <v>564</v>
      </c>
      <c r="G45" s="114">
        <f t="shared" si="8"/>
        <v>100</v>
      </c>
      <c r="H45" s="90">
        <f t="shared" si="9"/>
        <v>11.347517730496454</v>
      </c>
    </row>
    <row r="46" spans="1:8" ht="12.75">
      <c r="A46" s="53"/>
      <c r="B46" s="72" t="s">
        <v>22</v>
      </c>
      <c r="C46" s="25">
        <v>508</v>
      </c>
      <c r="D46" s="44">
        <v>104</v>
      </c>
      <c r="E46" s="25">
        <v>0</v>
      </c>
      <c r="F46" s="50">
        <v>612</v>
      </c>
      <c r="G46" s="114">
        <f t="shared" si="8"/>
        <v>100</v>
      </c>
      <c r="H46" s="90">
        <f t="shared" si="9"/>
        <v>16.99346405228758</v>
      </c>
    </row>
    <row r="47" spans="1:8" ht="12.75">
      <c r="A47" s="53"/>
      <c r="B47" s="72" t="s">
        <v>190</v>
      </c>
      <c r="C47" s="25">
        <v>0</v>
      </c>
      <c r="D47" s="44">
        <v>0</v>
      </c>
      <c r="E47" s="25">
        <v>225</v>
      </c>
      <c r="F47" s="50">
        <v>225</v>
      </c>
      <c r="G47" s="114">
        <f t="shared" si="8"/>
        <v>0</v>
      </c>
      <c r="H47" s="90">
        <f>IF(D47=0,0)</f>
        <v>0</v>
      </c>
    </row>
    <row r="48" spans="1:8" ht="12.75">
      <c r="A48" s="53"/>
      <c r="B48" s="72" t="s">
        <v>387</v>
      </c>
      <c r="C48" s="25">
        <v>14</v>
      </c>
      <c r="D48" s="44">
        <v>166</v>
      </c>
      <c r="E48" s="25">
        <v>1465</v>
      </c>
      <c r="F48" s="50">
        <v>1645</v>
      </c>
      <c r="G48" s="114">
        <f t="shared" si="8"/>
        <v>10.94224924012158</v>
      </c>
      <c r="H48" s="90">
        <f t="shared" si="9"/>
        <v>92.22222222222223</v>
      </c>
    </row>
    <row r="49" spans="1:8" ht="6" customHeight="1">
      <c r="A49" s="53"/>
      <c r="B49" s="80" t="s">
        <v>45</v>
      </c>
      <c r="C49" s="25" t="s">
        <v>28</v>
      </c>
      <c r="D49" s="44" t="s">
        <v>28</v>
      </c>
      <c r="E49" s="25" t="s">
        <v>28</v>
      </c>
      <c r="F49" s="50" t="s">
        <v>28</v>
      </c>
      <c r="G49" s="49"/>
      <c r="H49" s="151"/>
    </row>
    <row r="50" spans="1:8" ht="12.75">
      <c r="A50" s="112" t="s">
        <v>183</v>
      </c>
      <c r="B50" s="67"/>
      <c r="C50" s="29">
        <v>1921</v>
      </c>
      <c r="D50" s="43">
        <v>340</v>
      </c>
      <c r="E50" s="29">
        <v>1944</v>
      </c>
      <c r="F50" s="50">
        <v>4205</v>
      </c>
      <c r="G50" s="114">
        <f aca="true" t="shared" si="10" ref="G50:G58">(C50+D50)/F50*100</f>
        <v>53.769322235434004</v>
      </c>
      <c r="H50" s="90">
        <f aca="true" t="shared" si="11" ref="H50:H58">D50/(C50+D50)*100</f>
        <v>15.037593984962406</v>
      </c>
    </row>
    <row r="51" spans="1:8" ht="12.75">
      <c r="A51" s="53"/>
      <c r="B51" s="72" t="s">
        <v>186</v>
      </c>
      <c r="C51" s="25">
        <v>536</v>
      </c>
      <c r="D51" s="44">
        <v>9</v>
      </c>
      <c r="E51" s="25">
        <v>0</v>
      </c>
      <c r="F51" s="50">
        <v>545</v>
      </c>
      <c r="G51" s="114">
        <f t="shared" si="10"/>
        <v>100</v>
      </c>
      <c r="H51" s="90">
        <f t="shared" si="11"/>
        <v>1.651376146788991</v>
      </c>
    </row>
    <row r="52" spans="1:8" ht="12.75">
      <c r="A52" s="53"/>
      <c r="B52" s="72" t="s">
        <v>187</v>
      </c>
      <c r="C52" s="25">
        <v>441</v>
      </c>
      <c r="D52" s="44">
        <v>1</v>
      </c>
      <c r="E52" s="25">
        <v>0</v>
      </c>
      <c r="F52" s="50">
        <v>442</v>
      </c>
      <c r="G52" s="114">
        <f t="shared" si="10"/>
        <v>100</v>
      </c>
      <c r="H52" s="90">
        <f t="shared" si="11"/>
        <v>0.22624434389140274</v>
      </c>
    </row>
    <row r="53" spans="1:8" ht="12.75">
      <c r="A53" s="53"/>
      <c r="B53" s="72" t="s">
        <v>188</v>
      </c>
      <c r="C53" s="25">
        <v>58</v>
      </c>
      <c r="D53" s="44">
        <v>2</v>
      </c>
      <c r="E53" s="25">
        <v>0</v>
      </c>
      <c r="F53" s="50">
        <v>60</v>
      </c>
      <c r="G53" s="114">
        <f t="shared" si="10"/>
        <v>100</v>
      </c>
      <c r="H53" s="90">
        <f t="shared" si="11"/>
        <v>3.3333333333333335</v>
      </c>
    </row>
    <row r="54" spans="1:8" ht="12.75">
      <c r="A54" s="53"/>
      <c r="B54" s="72" t="s">
        <v>189</v>
      </c>
      <c r="C54" s="25">
        <v>214</v>
      </c>
      <c r="D54" s="44">
        <v>7</v>
      </c>
      <c r="E54" s="25">
        <v>0</v>
      </c>
      <c r="F54" s="50">
        <v>221</v>
      </c>
      <c r="G54" s="114">
        <f t="shared" si="10"/>
        <v>100</v>
      </c>
      <c r="H54" s="90">
        <f t="shared" si="11"/>
        <v>3.167420814479638</v>
      </c>
    </row>
    <row r="55" spans="1:8" ht="12.75">
      <c r="A55" s="53"/>
      <c r="B55" s="72" t="s">
        <v>21</v>
      </c>
      <c r="C55" s="25">
        <v>335</v>
      </c>
      <c r="D55" s="44">
        <v>27</v>
      </c>
      <c r="E55" s="25">
        <v>0</v>
      </c>
      <c r="F55" s="50">
        <v>362</v>
      </c>
      <c r="G55" s="114">
        <f t="shared" si="10"/>
        <v>100</v>
      </c>
      <c r="H55" s="90">
        <f t="shared" si="11"/>
        <v>7.458563535911603</v>
      </c>
    </row>
    <row r="56" spans="1:8" ht="12.75">
      <c r="A56" s="53"/>
      <c r="B56" s="72" t="s">
        <v>22</v>
      </c>
      <c r="C56" s="25">
        <v>312</v>
      </c>
      <c r="D56" s="44">
        <v>65</v>
      </c>
      <c r="E56" s="25">
        <v>0</v>
      </c>
      <c r="F56" s="50">
        <v>377</v>
      </c>
      <c r="G56" s="114">
        <f t="shared" si="10"/>
        <v>100</v>
      </c>
      <c r="H56" s="90">
        <f t="shared" si="11"/>
        <v>17.24137931034483</v>
      </c>
    </row>
    <row r="57" spans="1:8" ht="12.75">
      <c r="A57" s="53"/>
      <c r="B57" s="72" t="s">
        <v>190</v>
      </c>
      <c r="C57" s="25">
        <v>0</v>
      </c>
      <c r="D57" s="44">
        <v>0</v>
      </c>
      <c r="E57" s="25">
        <v>364</v>
      </c>
      <c r="F57" s="50">
        <v>364</v>
      </c>
      <c r="G57" s="114">
        <f t="shared" si="10"/>
        <v>0</v>
      </c>
      <c r="H57" s="90">
        <f>IF(D57=0,0)</f>
        <v>0</v>
      </c>
    </row>
    <row r="58" spans="1:8" ht="12.75">
      <c r="A58" s="53"/>
      <c r="B58" s="72" t="s">
        <v>387</v>
      </c>
      <c r="C58" s="25">
        <v>25</v>
      </c>
      <c r="D58" s="44">
        <v>229</v>
      </c>
      <c r="E58" s="25">
        <v>1580</v>
      </c>
      <c r="F58" s="50">
        <v>1834</v>
      </c>
      <c r="G58" s="114">
        <f t="shared" si="10"/>
        <v>13.849509269356597</v>
      </c>
      <c r="H58" s="90">
        <f t="shared" si="11"/>
        <v>90.15748031496062</v>
      </c>
    </row>
    <row r="59" spans="1:8" ht="6" customHeight="1">
      <c r="A59" s="53"/>
      <c r="B59" s="80" t="s">
        <v>45</v>
      </c>
      <c r="C59" s="25" t="s">
        <v>28</v>
      </c>
      <c r="D59" s="44" t="s">
        <v>28</v>
      </c>
      <c r="E59" s="25" t="s">
        <v>28</v>
      </c>
      <c r="F59" s="50" t="s">
        <v>28</v>
      </c>
      <c r="G59" s="49"/>
      <c r="H59" s="151"/>
    </row>
    <row r="60" spans="1:8" ht="12.75">
      <c r="A60" s="112" t="s">
        <v>184</v>
      </c>
      <c r="B60" s="67"/>
      <c r="C60" s="29">
        <v>6681</v>
      </c>
      <c r="D60" s="43">
        <v>544</v>
      </c>
      <c r="E60" s="29">
        <v>3183</v>
      </c>
      <c r="F60" s="50">
        <v>10408</v>
      </c>
      <c r="G60" s="114">
        <f aca="true" t="shared" si="12" ref="G60:G68">(C60+D60)/F60*100</f>
        <v>69.41775557263642</v>
      </c>
      <c r="H60" s="90">
        <f aca="true" t="shared" si="13" ref="H60:H68">D60/(C60+D60)*100</f>
        <v>7.529411764705881</v>
      </c>
    </row>
    <row r="61" spans="1:8" ht="12.75">
      <c r="A61" s="53"/>
      <c r="B61" s="72" t="s">
        <v>186</v>
      </c>
      <c r="C61" s="25">
        <v>2507</v>
      </c>
      <c r="D61" s="44">
        <v>6</v>
      </c>
      <c r="E61" s="25">
        <v>0</v>
      </c>
      <c r="F61" s="50">
        <v>2513</v>
      </c>
      <c r="G61" s="114">
        <f t="shared" si="12"/>
        <v>100</v>
      </c>
      <c r="H61" s="90">
        <f t="shared" si="13"/>
        <v>0.23875845602865103</v>
      </c>
    </row>
    <row r="62" spans="1:8" ht="12.75">
      <c r="A62" s="53"/>
      <c r="B62" s="72" t="s">
        <v>187</v>
      </c>
      <c r="C62" s="25">
        <v>342</v>
      </c>
      <c r="D62" s="44">
        <v>12</v>
      </c>
      <c r="E62" s="25">
        <v>0</v>
      </c>
      <c r="F62" s="50">
        <v>354</v>
      </c>
      <c r="G62" s="114">
        <f t="shared" si="12"/>
        <v>100</v>
      </c>
      <c r="H62" s="90">
        <f t="shared" si="13"/>
        <v>3.389830508474576</v>
      </c>
    </row>
    <row r="63" spans="1:8" ht="12.75">
      <c r="A63" s="53"/>
      <c r="B63" s="72" t="s">
        <v>188</v>
      </c>
      <c r="C63" s="25">
        <v>135</v>
      </c>
      <c r="D63" s="44">
        <v>2</v>
      </c>
      <c r="E63" s="25">
        <v>0</v>
      </c>
      <c r="F63" s="50">
        <v>137</v>
      </c>
      <c r="G63" s="114">
        <f t="shared" si="12"/>
        <v>100</v>
      </c>
      <c r="H63" s="90">
        <f t="shared" si="13"/>
        <v>1.4598540145985401</v>
      </c>
    </row>
    <row r="64" spans="1:8" ht="12.75">
      <c r="A64" s="53"/>
      <c r="B64" s="72" t="s">
        <v>189</v>
      </c>
      <c r="C64" s="25">
        <v>629</v>
      </c>
      <c r="D64" s="44">
        <v>4</v>
      </c>
      <c r="E64" s="25">
        <v>0</v>
      </c>
      <c r="F64" s="50">
        <v>633</v>
      </c>
      <c r="G64" s="114">
        <f t="shared" si="12"/>
        <v>100</v>
      </c>
      <c r="H64" s="90">
        <f t="shared" si="13"/>
        <v>0.631911532385466</v>
      </c>
    </row>
    <row r="65" spans="1:8" ht="12.75">
      <c r="A65" s="53"/>
      <c r="B65" s="72" t="s">
        <v>21</v>
      </c>
      <c r="C65" s="25">
        <v>1275</v>
      </c>
      <c r="D65" s="44">
        <v>55</v>
      </c>
      <c r="E65" s="25">
        <v>0</v>
      </c>
      <c r="F65" s="50">
        <v>1330</v>
      </c>
      <c r="G65" s="114">
        <f t="shared" si="12"/>
        <v>100</v>
      </c>
      <c r="H65" s="90">
        <f t="shared" si="13"/>
        <v>4.135338345864661</v>
      </c>
    </row>
    <row r="66" spans="1:8" ht="12.75">
      <c r="A66" s="53"/>
      <c r="B66" s="72" t="s">
        <v>22</v>
      </c>
      <c r="C66" s="25">
        <v>1662</v>
      </c>
      <c r="D66" s="44">
        <v>190</v>
      </c>
      <c r="E66" s="25">
        <v>0</v>
      </c>
      <c r="F66" s="50">
        <v>1852</v>
      </c>
      <c r="G66" s="114">
        <f t="shared" si="12"/>
        <v>100</v>
      </c>
      <c r="H66" s="90">
        <f t="shared" si="13"/>
        <v>10.259179265658748</v>
      </c>
    </row>
    <row r="67" spans="1:8" ht="12.75">
      <c r="A67" s="53"/>
      <c r="B67" s="72" t="s">
        <v>190</v>
      </c>
      <c r="C67" s="25">
        <v>0</v>
      </c>
      <c r="D67" s="44">
        <v>0</v>
      </c>
      <c r="E67" s="25">
        <v>529</v>
      </c>
      <c r="F67" s="50">
        <v>529</v>
      </c>
      <c r="G67" s="114">
        <f t="shared" si="12"/>
        <v>0</v>
      </c>
      <c r="H67" s="90">
        <f>IF(D67=0,0)</f>
        <v>0</v>
      </c>
    </row>
    <row r="68" spans="1:8" ht="12.75">
      <c r="A68" s="53"/>
      <c r="B68" s="72" t="s">
        <v>387</v>
      </c>
      <c r="C68" s="25">
        <v>131</v>
      </c>
      <c r="D68" s="44">
        <v>275</v>
      </c>
      <c r="E68" s="25">
        <v>2654</v>
      </c>
      <c r="F68" s="50">
        <v>3060</v>
      </c>
      <c r="G68" s="114">
        <f t="shared" si="12"/>
        <v>13.267973856209151</v>
      </c>
      <c r="H68" s="90">
        <f t="shared" si="13"/>
        <v>67.73399014778325</v>
      </c>
    </row>
    <row r="69" spans="1:8" ht="6" customHeight="1">
      <c r="A69" s="26"/>
      <c r="B69" s="93" t="s">
        <v>179</v>
      </c>
      <c r="C69" s="113" t="s">
        <v>28</v>
      </c>
      <c r="D69" s="116" t="s">
        <v>28</v>
      </c>
      <c r="E69" s="113" t="s">
        <v>28</v>
      </c>
      <c r="F69" s="35" t="s">
        <v>28</v>
      </c>
      <c r="G69" s="35"/>
      <c r="H69" s="121"/>
    </row>
    <row r="70" ht="12.75">
      <c r="B70" s="154" t="s">
        <v>388</v>
      </c>
    </row>
  </sheetData>
  <mergeCells count="2">
    <mergeCell ref="A10:B10"/>
    <mergeCell ref="A6:B6"/>
  </mergeCells>
  <printOptions horizontalCentered="1"/>
  <pageMargins left="1.1811023622047245" right="0.7874015748031497" top="0.7874015748031497" bottom="0.7874015748031497" header="0.1968503937007874" footer="0.1968503937007874"/>
  <pageSetup horizontalDpi="600" verticalDpi="600" orientation="landscape" paperSize="9" r:id="rId1"/>
  <rowBreaks count="1" manualBreakCount="1">
    <brk id="39" max="255" man="1"/>
  </rowBreaks>
</worksheet>
</file>

<file path=xl/worksheets/sheet17.xml><?xml version="1.0" encoding="utf-8"?>
<worksheet xmlns="http://schemas.openxmlformats.org/spreadsheetml/2006/main" xmlns:r="http://schemas.openxmlformats.org/officeDocument/2006/relationships">
  <dimension ref="A1:H50"/>
  <sheetViews>
    <sheetView workbookViewId="0" topLeftCell="A1">
      <selection activeCell="H18" sqref="H18"/>
    </sheetView>
  </sheetViews>
  <sheetFormatPr defaultColWidth="11.421875" defaultRowHeight="12.75"/>
  <cols>
    <col min="1" max="1" width="1.7109375" style="0" customWidth="1"/>
    <col min="2" max="2" width="22.00390625" style="0" customWidth="1"/>
    <col min="3" max="3" width="10.421875" style="0" customWidth="1"/>
    <col min="4" max="4" width="6.7109375" style="0" customWidth="1"/>
    <col min="5" max="5" width="13.57421875" style="13" customWidth="1"/>
    <col min="6" max="6" width="6.7109375" style="13" customWidth="1"/>
    <col min="7" max="7" width="10.28125" style="0" customWidth="1"/>
    <col min="8" max="8" width="6.7109375" style="0" customWidth="1"/>
    <col min="9" max="9" width="9.57421875" style="0" customWidth="1"/>
    <col min="10" max="10" width="9.140625" style="0" customWidth="1"/>
  </cols>
  <sheetData>
    <row r="1" spans="1:8" ht="12.75">
      <c r="A1" s="17" t="s">
        <v>449</v>
      </c>
      <c r="B1" s="3"/>
      <c r="C1" s="3"/>
      <c r="D1" s="3"/>
      <c r="E1" s="12"/>
      <c r="F1" s="12"/>
      <c r="G1" s="3"/>
      <c r="H1" s="3"/>
    </row>
    <row r="2" spans="1:8" ht="12.75">
      <c r="A2" s="17" t="s">
        <v>448</v>
      </c>
      <c r="B2" s="3"/>
      <c r="C2" s="3"/>
      <c r="D2" s="3"/>
      <c r="E2" s="12"/>
      <c r="F2" s="12"/>
      <c r="G2" s="3"/>
      <c r="H2" s="3"/>
    </row>
    <row r="3" spans="1:8" ht="12.75">
      <c r="A3" s="3"/>
      <c r="B3" s="3"/>
      <c r="C3" s="3"/>
      <c r="D3" s="3"/>
      <c r="E3" s="12"/>
      <c r="F3" s="12"/>
      <c r="G3" s="3"/>
      <c r="H3" s="3"/>
    </row>
    <row r="4" spans="1:8" ht="12.75">
      <c r="A4" s="18" t="s">
        <v>62</v>
      </c>
      <c r="B4" s="18"/>
      <c r="C4" s="18"/>
      <c r="D4" s="18"/>
      <c r="E4" s="18"/>
      <c r="F4" s="18"/>
      <c r="G4" s="18"/>
      <c r="H4" s="3"/>
    </row>
    <row r="5" spans="1:8" ht="3" customHeight="1">
      <c r="A5" s="18"/>
      <c r="B5" s="18"/>
      <c r="C5" s="18"/>
      <c r="D5" s="18"/>
      <c r="E5" s="18"/>
      <c r="F5" s="18"/>
      <c r="G5" s="18"/>
      <c r="H5" s="3"/>
    </row>
    <row r="6" spans="1:8" ht="12.75">
      <c r="A6" s="244" t="s">
        <v>176</v>
      </c>
      <c r="B6" s="245"/>
      <c r="C6" s="246" t="s">
        <v>198</v>
      </c>
      <c r="D6" s="247"/>
      <c r="E6" s="246" t="s">
        <v>12</v>
      </c>
      <c r="F6" s="247"/>
      <c r="G6" s="248" t="s">
        <v>9</v>
      </c>
      <c r="H6" s="249"/>
    </row>
    <row r="7" spans="1:8" ht="12.75">
      <c r="A7" s="26"/>
      <c r="B7" s="93" t="s">
        <v>197</v>
      </c>
      <c r="C7" s="127" t="s">
        <v>200</v>
      </c>
      <c r="D7" s="132" t="s">
        <v>199</v>
      </c>
      <c r="E7" s="127" t="s">
        <v>200</v>
      </c>
      <c r="F7" s="132" t="s">
        <v>199</v>
      </c>
      <c r="G7" s="138" t="s">
        <v>200</v>
      </c>
      <c r="H7" s="28" t="s">
        <v>199</v>
      </c>
    </row>
    <row r="8" spans="1:8" ht="12.75">
      <c r="A8" s="51"/>
      <c r="B8" s="75" t="s">
        <v>97</v>
      </c>
      <c r="C8" s="128" t="s">
        <v>28</v>
      </c>
      <c r="D8" s="133"/>
      <c r="E8" s="141" t="s">
        <v>28</v>
      </c>
      <c r="F8" s="142"/>
      <c r="G8" s="139" t="s">
        <v>28</v>
      </c>
      <c r="H8" s="75"/>
    </row>
    <row r="9" spans="1:8" ht="24" customHeight="1">
      <c r="A9" s="242" t="s">
        <v>222</v>
      </c>
      <c r="B9" s="243"/>
      <c r="C9" s="129">
        <v>6255</v>
      </c>
      <c r="D9" s="135">
        <f>SUM(D10:D14)</f>
        <v>100</v>
      </c>
      <c r="E9" s="143">
        <f>SUM(E10:E14)</f>
        <v>5270</v>
      </c>
      <c r="F9" s="146">
        <f>SUM(F10:F14)</f>
        <v>100</v>
      </c>
      <c r="G9" s="140">
        <f>SUM(G10:G14)</f>
        <v>11525</v>
      </c>
      <c r="H9" s="90">
        <f>SUM(H10:H14)</f>
        <v>100</v>
      </c>
    </row>
    <row r="10" spans="1:8" ht="12.75">
      <c r="A10" s="57"/>
      <c r="B10" s="72" t="s">
        <v>196</v>
      </c>
      <c r="C10" s="130">
        <f>C17+C24+C31+C38+C45</f>
        <v>244</v>
      </c>
      <c r="D10" s="136">
        <f>C10/C$9*100</f>
        <v>3.9008792965627497</v>
      </c>
      <c r="E10" s="130">
        <f>E17+E24+E31+E38+E45</f>
        <v>187</v>
      </c>
      <c r="F10" s="136">
        <f>E10/E$9*100</f>
        <v>3.5483870967741935</v>
      </c>
      <c r="G10" s="129">
        <f>G17+G24+G31+G38+G45</f>
        <v>431</v>
      </c>
      <c r="H10" s="135">
        <f>G10/G$9*100</f>
        <v>3.7396963123644253</v>
      </c>
    </row>
    <row r="11" spans="1:8" ht="12.75">
      <c r="A11" s="57"/>
      <c r="B11" s="72" t="s">
        <v>192</v>
      </c>
      <c r="C11" s="130">
        <f>C18+C25+C32+C39+C46</f>
        <v>1784</v>
      </c>
      <c r="D11" s="136">
        <f>C11/C$9*100</f>
        <v>28.521183053557152</v>
      </c>
      <c r="E11" s="130">
        <f>E18+E25+E32+E39+E46</f>
        <v>1558</v>
      </c>
      <c r="F11" s="136">
        <f>E11/E$9*100</f>
        <v>29.563567362428845</v>
      </c>
      <c r="G11" s="129">
        <f>G18+G25+G32+G39+G46</f>
        <v>3342</v>
      </c>
      <c r="H11" s="135">
        <f>G11/G$9*100</f>
        <v>28.997830802603037</v>
      </c>
    </row>
    <row r="12" spans="1:8" ht="12.75">
      <c r="A12" s="57"/>
      <c r="B12" s="72" t="s">
        <v>193</v>
      </c>
      <c r="C12" s="130">
        <f>C19+C26+C33+C40+C47</f>
        <v>1582</v>
      </c>
      <c r="D12" s="136">
        <f>C12/C$9*100</f>
        <v>25.291766586730613</v>
      </c>
      <c r="E12" s="130">
        <f>E19+E26+E33+E40+E47</f>
        <v>1292</v>
      </c>
      <c r="F12" s="136">
        <f>E12/E$9*100</f>
        <v>24.516129032258064</v>
      </c>
      <c r="G12" s="129">
        <f>G19+G26+G33+G40+G47</f>
        <v>2874</v>
      </c>
      <c r="H12" s="135">
        <f>G12/G$9*100</f>
        <v>24.93709327548807</v>
      </c>
    </row>
    <row r="13" spans="1:8" ht="12.75">
      <c r="A13" s="57"/>
      <c r="B13" s="72" t="s">
        <v>194</v>
      </c>
      <c r="C13" s="130">
        <f>C20+C27+C34+C41+C48</f>
        <v>886</v>
      </c>
      <c r="D13" s="136">
        <f>C13/C$9*100</f>
        <v>14.16466826538769</v>
      </c>
      <c r="E13" s="130">
        <f>E20+E27+E34+E41+E48</f>
        <v>782</v>
      </c>
      <c r="F13" s="136">
        <f>E13/E$9*100</f>
        <v>14.838709677419354</v>
      </c>
      <c r="G13" s="129">
        <f>G20+G27+G34+G41+G48</f>
        <v>1668</v>
      </c>
      <c r="H13" s="135">
        <f>G13/G$9*100</f>
        <v>14.47288503253796</v>
      </c>
    </row>
    <row r="14" spans="1:8" ht="12.75">
      <c r="A14" s="57"/>
      <c r="B14" s="72" t="s">
        <v>195</v>
      </c>
      <c r="C14" s="130">
        <f>C21+C28+C35+C42+C49</f>
        <v>1759</v>
      </c>
      <c r="D14" s="136">
        <f>C14/C$9*100</f>
        <v>28.12150279776179</v>
      </c>
      <c r="E14" s="130">
        <f>E21+E28+E35+E42+E49</f>
        <v>1451</v>
      </c>
      <c r="F14" s="136">
        <f>E14/E$9*100</f>
        <v>27.533206831119543</v>
      </c>
      <c r="G14" s="129">
        <f>G21+G28+G35+G42+G49</f>
        <v>3210</v>
      </c>
      <c r="H14" s="135">
        <f>G14/G$9*100</f>
        <v>27.85249457700651</v>
      </c>
    </row>
    <row r="15" spans="1:8" ht="12.75">
      <c r="A15" s="53"/>
      <c r="B15" s="80"/>
      <c r="C15" s="130"/>
      <c r="D15" s="134"/>
      <c r="E15" s="144" t="s">
        <v>28</v>
      </c>
      <c r="F15" s="145"/>
      <c r="G15" s="140" t="s">
        <v>28</v>
      </c>
      <c r="H15" s="67"/>
    </row>
    <row r="16" spans="1:8" ht="12.75">
      <c r="A16" s="112" t="s">
        <v>191</v>
      </c>
      <c r="B16" s="67"/>
      <c r="C16" s="129">
        <v>4822</v>
      </c>
      <c r="D16" s="135">
        <f>SUM(D18:D21)</f>
        <v>100</v>
      </c>
      <c r="E16" s="143">
        <v>4165</v>
      </c>
      <c r="F16" s="146">
        <f>SUM(F18:F21)</f>
        <v>100</v>
      </c>
      <c r="G16" s="140">
        <v>8987</v>
      </c>
      <c r="H16" s="90">
        <f>SUM(H18:H21)</f>
        <v>100</v>
      </c>
    </row>
    <row r="17" spans="1:8" ht="12.75">
      <c r="A17" s="112"/>
      <c r="B17" s="72" t="s">
        <v>196</v>
      </c>
      <c r="C17" s="130">
        <v>0</v>
      </c>
      <c r="D17" s="136">
        <v>0</v>
      </c>
      <c r="E17" s="144">
        <v>0</v>
      </c>
      <c r="F17" s="147">
        <v>0</v>
      </c>
      <c r="G17" s="140">
        <v>0</v>
      </c>
      <c r="H17" s="90">
        <v>0</v>
      </c>
    </row>
    <row r="18" spans="1:8" ht="12.75">
      <c r="A18" s="53"/>
      <c r="B18" s="72" t="s">
        <v>192</v>
      </c>
      <c r="C18" s="130">
        <v>1419</v>
      </c>
      <c r="D18" s="136">
        <f aca="true" t="shared" si="0" ref="D18:F21">C18/C$16*100</f>
        <v>29.427623392783076</v>
      </c>
      <c r="E18" s="144">
        <v>1235</v>
      </c>
      <c r="F18" s="136">
        <f t="shared" si="0"/>
        <v>29.65186074429772</v>
      </c>
      <c r="G18" s="140">
        <v>2654</v>
      </c>
      <c r="H18" s="90">
        <f>G18/G$16*100</f>
        <v>29.53154556581729</v>
      </c>
    </row>
    <row r="19" spans="1:8" ht="12.75">
      <c r="A19" s="53"/>
      <c r="B19" s="72" t="s">
        <v>193</v>
      </c>
      <c r="C19" s="130">
        <v>1296</v>
      </c>
      <c r="D19" s="136">
        <f t="shared" si="0"/>
        <v>26.876814599751143</v>
      </c>
      <c r="E19" s="144">
        <v>1095</v>
      </c>
      <c r="F19" s="136">
        <f t="shared" si="0"/>
        <v>26.290516206482593</v>
      </c>
      <c r="G19" s="140">
        <v>2391</v>
      </c>
      <c r="H19" s="90">
        <f>G19/G$16*100</f>
        <v>26.605096250139088</v>
      </c>
    </row>
    <row r="20" spans="1:8" ht="12.75">
      <c r="A20" s="53"/>
      <c r="B20" s="72" t="s">
        <v>194</v>
      </c>
      <c r="C20" s="130">
        <v>727</v>
      </c>
      <c r="D20" s="136">
        <f t="shared" si="0"/>
        <v>15.07673164661966</v>
      </c>
      <c r="E20" s="144">
        <v>642</v>
      </c>
      <c r="F20" s="136">
        <f t="shared" si="0"/>
        <v>15.414165666266507</v>
      </c>
      <c r="G20" s="140">
        <v>1369</v>
      </c>
      <c r="H20" s="90">
        <f>G20/G$16*100</f>
        <v>15.233114498720374</v>
      </c>
    </row>
    <row r="21" spans="1:8" ht="12.75">
      <c r="A21" s="53"/>
      <c r="B21" s="72" t="s">
        <v>195</v>
      </c>
      <c r="C21" s="130">
        <v>1380</v>
      </c>
      <c r="D21" s="136">
        <f t="shared" si="0"/>
        <v>28.618830360846122</v>
      </c>
      <c r="E21" s="144">
        <v>1193</v>
      </c>
      <c r="F21" s="136">
        <f t="shared" si="0"/>
        <v>28.64345738295318</v>
      </c>
      <c r="G21" s="140">
        <v>2573</v>
      </c>
      <c r="H21" s="90">
        <f>G21/G$16*100</f>
        <v>28.630243685323244</v>
      </c>
    </row>
    <row r="22" spans="1:8" ht="12.75">
      <c r="A22" s="53"/>
      <c r="B22" s="80"/>
      <c r="C22" s="130" t="s">
        <v>28</v>
      </c>
      <c r="D22" s="134"/>
      <c r="E22" s="144" t="s">
        <v>28</v>
      </c>
      <c r="F22" s="145"/>
      <c r="G22" s="140" t="s">
        <v>28</v>
      </c>
      <c r="H22" s="67"/>
    </row>
    <row r="23" spans="1:8" ht="12.75">
      <c r="A23" s="112" t="s">
        <v>163</v>
      </c>
      <c r="B23" s="67"/>
      <c r="C23" s="129">
        <v>751</v>
      </c>
      <c r="D23" s="135">
        <f>SUM(D25:D28)</f>
        <v>100</v>
      </c>
      <c r="E23" s="143">
        <v>562</v>
      </c>
      <c r="F23" s="146">
        <f>SUM(F25:F28)</f>
        <v>100</v>
      </c>
      <c r="G23" s="140">
        <v>1313</v>
      </c>
      <c r="H23" s="90">
        <f>SUM(H25:H28)</f>
        <v>100</v>
      </c>
    </row>
    <row r="24" spans="1:8" ht="12.75">
      <c r="A24" s="112"/>
      <c r="B24" s="72" t="s">
        <v>196</v>
      </c>
      <c r="C24" s="130">
        <v>0</v>
      </c>
      <c r="D24" s="136">
        <v>0</v>
      </c>
      <c r="E24" s="144">
        <v>0</v>
      </c>
      <c r="F24" s="147">
        <v>0</v>
      </c>
      <c r="G24" s="140">
        <v>0</v>
      </c>
      <c r="H24" s="90">
        <v>0</v>
      </c>
    </row>
    <row r="25" spans="1:8" ht="12.75">
      <c r="A25" s="53"/>
      <c r="B25" s="72" t="s">
        <v>192</v>
      </c>
      <c r="C25" s="130">
        <v>248</v>
      </c>
      <c r="D25" s="136">
        <f>C25/C$23*100</f>
        <v>33.022636484687084</v>
      </c>
      <c r="E25" s="144">
        <v>216</v>
      </c>
      <c r="F25" s="136">
        <f>E25/E$23*100</f>
        <v>38.43416370106761</v>
      </c>
      <c r="G25" s="140">
        <v>464</v>
      </c>
      <c r="H25" s="90">
        <f>G25/G$23*100</f>
        <v>35.33891850723534</v>
      </c>
    </row>
    <row r="26" spans="1:8" ht="12.75">
      <c r="A26" s="53"/>
      <c r="B26" s="72" t="s">
        <v>193</v>
      </c>
      <c r="C26" s="130">
        <v>201</v>
      </c>
      <c r="D26" s="136">
        <f>C26/C$23*100</f>
        <v>26.764314247669773</v>
      </c>
      <c r="E26" s="144">
        <v>127</v>
      </c>
      <c r="F26" s="136">
        <f>E26/E$23*100</f>
        <v>22.597864768683273</v>
      </c>
      <c r="G26" s="140">
        <v>328</v>
      </c>
      <c r="H26" s="90">
        <f>G26/G$23*100</f>
        <v>24.98095963442498</v>
      </c>
    </row>
    <row r="27" spans="1:8" ht="12.75">
      <c r="A27" s="53"/>
      <c r="B27" s="72" t="s">
        <v>194</v>
      </c>
      <c r="C27" s="130">
        <v>97</v>
      </c>
      <c r="D27" s="136">
        <f>C27/C$23*100</f>
        <v>12.916111850865514</v>
      </c>
      <c r="E27" s="144">
        <v>90</v>
      </c>
      <c r="F27" s="136">
        <f>E27/E$23*100</f>
        <v>16.014234875444842</v>
      </c>
      <c r="G27" s="140">
        <v>187</v>
      </c>
      <c r="H27" s="90">
        <f>G27/G$23*100</f>
        <v>14.242193450114243</v>
      </c>
    </row>
    <row r="28" spans="1:8" ht="12.75">
      <c r="A28" s="53"/>
      <c r="B28" s="72" t="s">
        <v>195</v>
      </c>
      <c r="C28" s="130">
        <v>205</v>
      </c>
      <c r="D28" s="136">
        <f>C28/C$23*100</f>
        <v>27.296937416777627</v>
      </c>
      <c r="E28" s="144">
        <v>129</v>
      </c>
      <c r="F28" s="136">
        <f>E28/E$23*100</f>
        <v>22.95373665480427</v>
      </c>
      <c r="G28" s="140">
        <v>334</v>
      </c>
      <c r="H28" s="90">
        <f>G28/G$23*100</f>
        <v>25.437928408225435</v>
      </c>
    </row>
    <row r="29" spans="1:8" ht="12.75">
      <c r="A29" s="53"/>
      <c r="B29" s="80"/>
      <c r="C29" s="130" t="s">
        <v>28</v>
      </c>
      <c r="D29" s="134"/>
      <c r="E29" s="144" t="s">
        <v>28</v>
      </c>
      <c r="F29" s="145"/>
      <c r="G29" s="140" t="s">
        <v>28</v>
      </c>
      <c r="H29" s="67"/>
    </row>
    <row r="30" spans="1:8" ht="12.75">
      <c r="A30" s="112" t="s">
        <v>153</v>
      </c>
      <c r="B30" s="67"/>
      <c r="C30" s="129">
        <v>161</v>
      </c>
      <c r="D30" s="135">
        <f>SUM(D31:D35)</f>
        <v>100</v>
      </c>
      <c r="E30" s="143">
        <v>180</v>
      </c>
      <c r="F30" s="146">
        <f>SUM(F31:F35)</f>
        <v>100</v>
      </c>
      <c r="G30" s="140">
        <v>341</v>
      </c>
      <c r="H30" s="126">
        <f>SUM(H31:H35)</f>
        <v>100</v>
      </c>
    </row>
    <row r="31" spans="1:8" ht="12.75">
      <c r="A31" s="53"/>
      <c r="B31" s="72" t="s">
        <v>196</v>
      </c>
      <c r="C31" s="130">
        <v>58</v>
      </c>
      <c r="D31" s="136">
        <f aca="true" t="shared" si="1" ref="D31:F35">C31/C$30*100</f>
        <v>36.024844720496894</v>
      </c>
      <c r="E31" s="144">
        <v>72</v>
      </c>
      <c r="F31" s="136">
        <f t="shared" si="1"/>
        <v>40</v>
      </c>
      <c r="G31" s="140">
        <v>130</v>
      </c>
      <c r="H31" s="90">
        <f>G31/G$30*100</f>
        <v>38.12316715542522</v>
      </c>
    </row>
    <row r="32" spans="1:8" ht="12.75">
      <c r="A32" s="53"/>
      <c r="B32" s="72" t="s">
        <v>192</v>
      </c>
      <c r="C32" s="130">
        <v>29</v>
      </c>
      <c r="D32" s="136">
        <f t="shared" si="1"/>
        <v>18.012422360248447</v>
      </c>
      <c r="E32" s="144">
        <v>29</v>
      </c>
      <c r="F32" s="136">
        <f t="shared" si="1"/>
        <v>16.11111111111111</v>
      </c>
      <c r="G32" s="140">
        <v>58</v>
      </c>
      <c r="H32" s="90">
        <f>G32/G$30*100</f>
        <v>17.008797653958943</v>
      </c>
    </row>
    <row r="33" spans="1:8" ht="12.75">
      <c r="A33" s="53"/>
      <c r="B33" s="72" t="s">
        <v>193</v>
      </c>
      <c r="C33" s="130">
        <v>17</v>
      </c>
      <c r="D33" s="136">
        <f t="shared" si="1"/>
        <v>10.559006211180124</v>
      </c>
      <c r="E33" s="144">
        <v>19</v>
      </c>
      <c r="F33" s="136">
        <f t="shared" si="1"/>
        <v>10.555555555555555</v>
      </c>
      <c r="G33" s="140">
        <v>36</v>
      </c>
      <c r="H33" s="90">
        <f>G33/G$30*100</f>
        <v>10.557184750733137</v>
      </c>
    </row>
    <row r="34" spans="1:8" ht="12.75">
      <c r="A34" s="53"/>
      <c r="B34" s="72" t="s">
        <v>194</v>
      </c>
      <c r="C34" s="130">
        <v>8</v>
      </c>
      <c r="D34" s="136">
        <f t="shared" si="1"/>
        <v>4.968944099378882</v>
      </c>
      <c r="E34" s="144">
        <v>15</v>
      </c>
      <c r="F34" s="136">
        <f t="shared" si="1"/>
        <v>8.333333333333332</v>
      </c>
      <c r="G34" s="140">
        <v>23</v>
      </c>
      <c r="H34" s="90">
        <f>G34/G$30*100</f>
        <v>6.744868035190615</v>
      </c>
    </row>
    <row r="35" spans="1:8" ht="12.75">
      <c r="A35" s="53"/>
      <c r="B35" s="72" t="s">
        <v>195</v>
      </c>
      <c r="C35" s="130">
        <v>49</v>
      </c>
      <c r="D35" s="136">
        <f t="shared" si="1"/>
        <v>30.434782608695656</v>
      </c>
      <c r="E35" s="144">
        <v>45</v>
      </c>
      <c r="F35" s="136">
        <f t="shared" si="1"/>
        <v>25</v>
      </c>
      <c r="G35" s="140">
        <v>94</v>
      </c>
      <c r="H35" s="90">
        <f>G35/G$30*100</f>
        <v>27.56598240469208</v>
      </c>
    </row>
    <row r="36" spans="1:8" ht="12.75">
      <c r="A36" s="53"/>
      <c r="B36" s="80"/>
      <c r="C36" s="130" t="s">
        <v>28</v>
      </c>
      <c r="D36" s="136"/>
      <c r="E36" s="144" t="s">
        <v>28</v>
      </c>
      <c r="F36" s="147"/>
      <c r="G36" s="140" t="s">
        <v>28</v>
      </c>
      <c r="H36" s="90"/>
    </row>
    <row r="37" spans="1:8" ht="12.75">
      <c r="A37" s="112" t="s">
        <v>154</v>
      </c>
      <c r="B37" s="67"/>
      <c r="C37" s="129">
        <v>196</v>
      </c>
      <c r="D37" s="135">
        <f>SUM(D38:D42)</f>
        <v>100</v>
      </c>
      <c r="E37" s="143">
        <v>144</v>
      </c>
      <c r="F37" s="135">
        <f>SUM(F38:F42)</f>
        <v>100</v>
      </c>
      <c r="G37" s="140">
        <v>340</v>
      </c>
      <c r="H37" s="90">
        <f>SUM(H38:H42)</f>
        <v>100</v>
      </c>
    </row>
    <row r="38" spans="1:8" ht="12.75">
      <c r="A38" s="53"/>
      <c r="B38" s="72" t="s">
        <v>196</v>
      </c>
      <c r="C38" s="130">
        <v>27</v>
      </c>
      <c r="D38" s="136">
        <f>C38/C$37*100</f>
        <v>13.77551020408163</v>
      </c>
      <c r="E38" s="144">
        <v>25</v>
      </c>
      <c r="F38" s="136">
        <f>E38/E$37*100</f>
        <v>17.36111111111111</v>
      </c>
      <c r="G38" s="140">
        <v>52</v>
      </c>
      <c r="H38" s="90">
        <f>G38/G$37*100</f>
        <v>15.294117647058824</v>
      </c>
    </row>
    <row r="39" spans="1:8" ht="12.75">
      <c r="A39" s="53"/>
      <c r="B39" s="72" t="s">
        <v>192</v>
      </c>
      <c r="C39" s="130">
        <v>31</v>
      </c>
      <c r="D39" s="136">
        <f aca="true" t="shared" si="2" ref="D39:F42">C39/C$37*100</f>
        <v>15.816326530612246</v>
      </c>
      <c r="E39" s="144">
        <v>33</v>
      </c>
      <c r="F39" s="136">
        <f t="shared" si="2"/>
        <v>22.916666666666664</v>
      </c>
      <c r="G39" s="140">
        <v>64</v>
      </c>
      <c r="H39" s="90">
        <f>G39/G$37*100</f>
        <v>18.823529411764707</v>
      </c>
    </row>
    <row r="40" spans="1:8" ht="12.75">
      <c r="A40" s="53"/>
      <c r="B40" s="72" t="s">
        <v>193</v>
      </c>
      <c r="C40" s="130">
        <v>27</v>
      </c>
      <c r="D40" s="136">
        <f t="shared" si="2"/>
        <v>13.77551020408163</v>
      </c>
      <c r="E40" s="144">
        <v>18</v>
      </c>
      <c r="F40" s="136">
        <f t="shared" si="2"/>
        <v>12.5</v>
      </c>
      <c r="G40" s="140">
        <v>45</v>
      </c>
      <c r="H40" s="90">
        <f>G40/G$37*100</f>
        <v>13.23529411764706</v>
      </c>
    </row>
    <row r="41" spans="1:8" ht="12.75">
      <c r="A41" s="53"/>
      <c r="B41" s="72" t="s">
        <v>194</v>
      </c>
      <c r="C41" s="130">
        <v>29</v>
      </c>
      <c r="D41" s="136">
        <f t="shared" si="2"/>
        <v>14.795918367346939</v>
      </c>
      <c r="E41" s="144">
        <v>19</v>
      </c>
      <c r="F41" s="136">
        <f t="shared" si="2"/>
        <v>13.194444444444445</v>
      </c>
      <c r="G41" s="140">
        <v>48</v>
      </c>
      <c r="H41" s="90">
        <f>G41/G$37*100</f>
        <v>14.117647058823529</v>
      </c>
    </row>
    <row r="42" spans="1:8" ht="12.75">
      <c r="A42" s="53"/>
      <c r="B42" s="72" t="s">
        <v>195</v>
      </c>
      <c r="C42" s="130">
        <v>82</v>
      </c>
      <c r="D42" s="136">
        <f t="shared" si="2"/>
        <v>41.83673469387755</v>
      </c>
      <c r="E42" s="144">
        <v>49</v>
      </c>
      <c r="F42" s="136">
        <f t="shared" si="2"/>
        <v>34.02777777777778</v>
      </c>
      <c r="G42" s="140">
        <v>131</v>
      </c>
      <c r="H42" s="90">
        <f>G42/G$37*100</f>
        <v>38.529411764705884</v>
      </c>
    </row>
    <row r="43" spans="1:8" ht="12.75">
      <c r="A43" s="53"/>
      <c r="B43" s="80"/>
      <c r="C43" s="130" t="s">
        <v>28</v>
      </c>
      <c r="D43" s="136"/>
      <c r="E43" s="144" t="s">
        <v>28</v>
      </c>
      <c r="F43" s="147"/>
      <c r="G43" s="140" t="s">
        <v>28</v>
      </c>
      <c r="H43" s="90"/>
    </row>
    <row r="44" spans="1:8" ht="12.75">
      <c r="A44" s="112" t="s">
        <v>155</v>
      </c>
      <c r="B44" s="67"/>
      <c r="C44" s="129">
        <v>325</v>
      </c>
      <c r="D44" s="135">
        <f>SUM(D45:D49)</f>
        <v>100</v>
      </c>
      <c r="E44" s="143">
        <v>219</v>
      </c>
      <c r="F44" s="135">
        <f>SUM(F45:F49)</f>
        <v>99.99999999999999</v>
      </c>
      <c r="G44" s="140">
        <v>544</v>
      </c>
      <c r="H44" s="90">
        <f>SUM(H45:H49)</f>
        <v>100</v>
      </c>
    </row>
    <row r="45" spans="1:8" ht="12.75">
      <c r="A45" s="53"/>
      <c r="B45" s="72" t="s">
        <v>196</v>
      </c>
      <c r="C45" s="130">
        <v>159</v>
      </c>
      <c r="D45" s="136">
        <f>C45/C$44*100</f>
        <v>48.92307692307693</v>
      </c>
      <c r="E45" s="144">
        <v>90</v>
      </c>
      <c r="F45" s="136">
        <f>E45/E$44*100</f>
        <v>41.0958904109589</v>
      </c>
      <c r="G45" s="140">
        <v>249</v>
      </c>
      <c r="H45" s="90">
        <f>G45/G$44*100</f>
        <v>45.77205882352941</v>
      </c>
    </row>
    <row r="46" spans="1:8" ht="12.75">
      <c r="A46" s="53"/>
      <c r="B46" s="72" t="s">
        <v>192</v>
      </c>
      <c r="C46" s="130">
        <v>57</v>
      </c>
      <c r="D46" s="136">
        <f aca="true" t="shared" si="3" ref="D46:F49">C46/C$44*100</f>
        <v>17.53846153846154</v>
      </c>
      <c r="E46" s="144">
        <v>45</v>
      </c>
      <c r="F46" s="136">
        <f t="shared" si="3"/>
        <v>20.54794520547945</v>
      </c>
      <c r="G46" s="140">
        <v>102</v>
      </c>
      <c r="H46" s="90">
        <f>G46/G$44*100</f>
        <v>18.75</v>
      </c>
    </row>
    <row r="47" spans="1:8" ht="12.75">
      <c r="A47" s="53"/>
      <c r="B47" s="72" t="s">
        <v>193</v>
      </c>
      <c r="C47" s="130">
        <v>41</v>
      </c>
      <c r="D47" s="136">
        <f t="shared" si="3"/>
        <v>12.615384615384615</v>
      </c>
      <c r="E47" s="144">
        <v>33</v>
      </c>
      <c r="F47" s="136">
        <f t="shared" si="3"/>
        <v>15.068493150684931</v>
      </c>
      <c r="G47" s="140">
        <v>74</v>
      </c>
      <c r="H47" s="90">
        <f>G47/G$44*100</f>
        <v>13.602941176470587</v>
      </c>
    </row>
    <row r="48" spans="1:8" ht="12.75">
      <c r="A48" s="53"/>
      <c r="B48" s="72" t="s">
        <v>194</v>
      </c>
      <c r="C48" s="130">
        <v>25</v>
      </c>
      <c r="D48" s="136">
        <f t="shared" si="3"/>
        <v>7.6923076923076925</v>
      </c>
      <c r="E48" s="144">
        <v>16</v>
      </c>
      <c r="F48" s="136">
        <f t="shared" si="3"/>
        <v>7.30593607305936</v>
      </c>
      <c r="G48" s="140">
        <v>41</v>
      </c>
      <c r="H48" s="90">
        <f>G48/G$44*100</f>
        <v>7.536764705882352</v>
      </c>
    </row>
    <row r="49" spans="1:8" ht="12.75">
      <c r="A49" s="53"/>
      <c r="B49" s="72" t="s">
        <v>195</v>
      </c>
      <c r="C49" s="130">
        <v>43</v>
      </c>
      <c r="D49" s="136">
        <f t="shared" si="3"/>
        <v>13.230769230769232</v>
      </c>
      <c r="E49" s="144">
        <v>35</v>
      </c>
      <c r="F49" s="136">
        <f t="shared" si="3"/>
        <v>15.981735159817351</v>
      </c>
      <c r="G49" s="140">
        <v>78</v>
      </c>
      <c r="H49" s="90">
        <f>G49/G$44*100</f>
        <v>14.338235294117647</v>
      </c>
    </row>
    <row r="50" spans="1:8" ht="12.75">
      <c r="A50" s="26"/>
      <c r="B50" s="93" t="s">
        <v>97</v>
      </c>
      <c r="C50" s="131" t="s">
        <v>28</v>
      </c>
      <c r="D50" s="137"/>
      <c r="E50" s="148" t="s">
        <v>28</v>
      </c>
      <c r="F50" s="149"/>
      <c r="G50" s="152" t="s">
        <v>28</v>
      </c>
      <c r="H50" s="119"/>
    </row>
  </sheetData>
  <mergeCells count="5">
    <mergeCell ref="E6:F6"/>
    <mergeCell ref="G6:H6"/>
    <mergeCell ref="A9:B9"/>
    <mergeCell ref="A6:B6"/>
    <mergeCell ref="C6:D6"/>
  </mergeCells>
  <printOptions/>
  <pageMargins left="0.7874015748031497" right="0.7874015748031497" top="0.7874015748031497" bottom="1.1811023622047245" header="0.1968503937007874"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34"/>
  <sheetViews>
    <sheetView workbookViewId="0" topLeftCell="C5">
      <selection activeCell="I22" sqref="I22"/>
    </sheetView>
  </sheetViews>
  <sheetFormatPr defaultColWidth="11.421875" defaultRowHeight="12.75"/>
  <cols>
    <col min="1" max="1" width="1.7109375" style="0" customWidth="1"/>
    <col min="2" max="2" width="15.7109375" style="0" customWidth="1"/>
    <col min="3" max="5" width="11.140625" style="0" customWidth="1"/>
    <col min="6" max="6" width="11.7109375" style="0" customWidth="1"/>
    <col min="10" max="10" width="12.00390625" style="0" customWidth="1"/>
    <col min="11" max="11" width="11.7109375" style="0" customWidth="1"/>
  </cols>
  <sheetData>
    <row r="1" spans="1:10" ht="12.75">
      <c r="A1" s="17" t="s">
        <v>407</v>
      </c>
      <c r="B1" s="3"/>
      <c r="C1" s="3"/>
      <c r="D1" s="3"/>
      <c r="E1" s="3"/>
      <c r="F1" s="3"/>
      <c r="G1" s="3"/>
      <c r="H1" s="3"/>
      <c r="I1" s="3"/>
      <c r="J1" s="3"/>
    </row>
    <row r="2" spans="1:10" ht="12.75">
      <c r="A2" s="17" t="s">
        <v>408</v>
      </c>
      <c r="B2" s="3"/>
      <c r="C2" s="3"/>
      <c r="D2" s="3"/>
      <c r="E2" s="3"/>
      <c r="F2" s="3"/>
      <c r="G2" s="3"/>
      <c r="H2" s="3"/>
      <c r="I2" s="3"/>
      <c r="J2" s="3"/>
    </row>
    <row r="3" spans="1:10" ht="12.75">
      <c r="A3" s="3"/>
      <c r="B3" s="3"/>
      <c r="C3" s="3"/>
      <c r="D3" s="3"/>
      <c r="E3" s="3"/>
      <c r="F3" s="3"/>
      <c r="G3" s="3"/>
      <c r="H3" s="3"/>
      <c r="I3" s="3"/>
      <c r="J3" s="3"/>
    </row>
    <row r="4" spans="1:10" ht="12.75">
      <c r="A4" s="18" t="s">
        <v>62</v>
      </c>
      <c r="B4" s="3"/>
      <c r="C4" s="3"/>
      <c r="D4" s="3"/>
      <c r="E4" s="3"/>
      <c r="F4" s="3"/>
      <c r="G4" s="3"/>
      <c r="H4" s="3"/>
      <c r="I4" s="3"/>
      <c r="J4" s="3"/>
    </row>
    <row r="5" spans="1:10" ht="3" customHeight="1">
      <c r="A5" s="3"/>
      <c r="B5" s="3"/>
      <c r="C5" s="3"/>
      <c r="D5" s="3"/>
      <c r="E5" s="3"/>
      <c r="F5" s="3"/>
      <c r="G5" s="3"/>
      <c r="H5" s="3"/>
      <c r="I5" s="3"/>
      <c r="J5" s="3"/>
    </row>
    <row r="6" spans="1:11" ht="12.75">
      <c r="A6" s="124" t="s">
        <v>213</v>
      </c>
      <c r="B6" s="125"/>
      <c r="C6" s="248" t="s">
        <v>214</v>
      </c>
      <c r="D6" s="248"/>
      <c r="E6" s="248"/>
      <c r="F6" s="248"/>
      <c r="G6" s="248"/>
      <c r="H6" s="248"/>
      <c r="I6" s="248"/>
      <c r="J6" s="46" t="s">
        <v>215</v>
      </c>
      <c r="K6" s="193" t="s">
        <v>9</v>
      </c>
    </row>
    <row r="7" spans="1:11" ht="12.75">
      <c r="A7" s="53"/>
      <c r="B7" s="63" t="s">
        <v>176</v>
      </c>
      <c r="C7" s="23" t="s">
        <v>17</v>
      </c>
      <c r="D7" s="160" t="s">
        <v>18</v>
      </c>
      <c r="E7" s="160" t="s">
        <v>19</v>
      </c>
      <c r="F7" s="160" t="s">
        <v>20</v>
      </c>
      <c r="G7" s="160" t="s">
        <v>21</v>
      </c>
      <c r="H7" s="160" t="s">
        <v>22</v>
      </c>
      <c r="I7" s="155" t="s">
        <v>9</v>
      </c>
      <c r="J7" s="47" t="s">
        <v>216</v>
      </c>
      <c r="K7" s="192" t="s">
        <v>211</v>
      </c>
    </row>
    <row r="8" spans="1:11" ht="12.75">
      <c r="A8" s="79"/>
      <c r="B8" s="80"/>
      <c r="C8" s="23" t="s">
        <v>406</v>
      </c>
      <c r="D8" s="39" t="s">
        <v>206</v>
      </c>
      <c r="E8" s="39" t="s">
        <v>207</v>
      </c>
      <c r="F8" s="39" t="s">
        <v>23</v>
      </c>
      <c r="G8" s="39" t="s">
        <v>45</v>
      </c>
      <c r="H8" s="39" t="s">
        <v>45</v>
      </c>
      <c r="I8" s="155"/>
      <c r="J8" s="47" t="s">
        <v>217</v>
      </c>
      <c r="K8" s="192" t="s">
        <v>212</v>
      </c>
    </row>
    <row r="9" spans="1:11" ht="12.75">
      <c r="A9" s="53"/>
      <c r="B9" s="72" t="s">
        <v>77</v>
      </c>
      <c r="C9" s="23" t="s">
        <v>45</v>
      </c>
      <c r="D9" s="39" t="s">
        <v>208</v>
      </c>
      <c r="E9" s="39" t="s">
        <v>210</v>
      </c>
      <c r="F9" s="62"/>
      <c r="G9" s="39" t="s">
        <v>45</v>
      </c>
      <c r="H9" s="39" t="s">
        <v>45</v>
      </c>
      <c r="I9" s="155"/>
      <c r="J9" s="49"/>
      <c r="K9" s="80"/>
    </row>
    <row r="10" spans="1:11" ht="12.75">
      <c r="A10" s="26"/>
      <c r="B10" s="93" t="s">
        <v>77</v>
      </c>
      <c r="C10" s="36"/>
      <c r="D10" s="41" t="s">
        <v>209</v>
      </c>
      <c r="E10" s="41" t="s">
        <v>24</v>
      </c>
      <c r="F10" s="40"/>
      <c r="G10" s="41" t="s">
        <v>45</v>
      </c>
      <c r="H10" s="41" t="s">
        <v>45</v>
      </c>
      <c r="I10" s="156" t="s">
        <v>45</v>
      </c>
      <c r="J10" s="118"/>
      <c r="K10" s="121"/>
    </row>
    <row r="11" spans="1:11" ht="12.75">
      <c r="A11" s="51"/>
      <c r="B11" s="75" t="s">
        <v>77</v>
      </c>
      <c r="C11" s="77"/>
      <c r="D11" s="76"/>
      <c r="E11" s="83"/>
      <c r="F11" s="76"/>
      <c r="G11" s="83"/>
      <c r="H11" s="83"/>
      <c r="I11" s="157"/>
      <c r="J11" s="161"/>
      <c r="K11" s="78"/>
    </row>
    <row r="12" spans="1:11" ht="12.75">
      <c r="A12" s="112" t="s">
        <v>0</v>
      </c>
      <c r="B12" s="72"/>
      <c r="C12" s="29">
        <v>84</v>
      </c>
      <c r="D12" s="43">
        <v>149</v>
      </c>
      <c r="E12" s="43">
        <v>51</v>
      </c>
      <c r="F12" s="43">
        <v>207</v>
      </c>
      <c r="G12" s="43">
        <v>652</v>
      </c>
      <c r="H12" s="43">
        <v>2737</v>
      </c>
      <c r="I12" s="29">
        <v>3880</v>
      </c>
      <c r="J12" s="50">
        <f>SUM(J13:J17)</f>
        <v>2375</v>
      </c>
      <c r="K12" s="194">
        <f aca="true" t="shared" si="0" ref="K12:K17">SUM(I12:J12)</f>
        <v>6255</v>
      </c>
    </row>
    <row r="13" spans="1:11" ht="12.75">
      <c r="A13" s="53"/>
      <c r="B13" s="72" t="s">
        <v>201</v>
      </c>
      <c r="C13" s="25">
        <v>60</v>
      </c>
      <c r="D13" s="44">
        <v>116</v>
      </c>
      <c r="E13" s="44">
        <v>41</v>
      </c>
      <c r="F13" s="44">
        <v>193</v>
      </c>
      <c r="G13" s="44">
        <v>542</v>
      </c>
      <c r="H13" s="44">
        <v>2125</v>
      </c>
      <c r="I13" s="29">
        <v>3077</v>
      </c>
      <c r="J13" s="50">
        <v>1745</v>
      </c>
      <c r="K13" s="194">
        <f t="shared" si="0"/>
        <v>4822</v>
      </c>
    </row>
    <row r="14" spans="1:11" ht="12.75">
      <c r="A14" s="53"/>
      <c r="B14" s="72" t="s">
        <v>202</v>
      </c>
      <c r="C14" s="25">
        <v>12</v>
      </c>
      <c r="D14" s="44">
        <v>24</v>
      </c>
      <c r="E14" s="44">
        <v>6</v>
      </c>
      <c r="F14" s="44">
        <v>8</v>
      </c>
      <c r="G14" s="44">
        <v>56</v>
      </c>
      <c r="H14" s="44">
        <v>358</v>
      </c>
      <c r="I14" s="29">
        <v>464</v>
      </c>
      <c r="J14" s="50">
        <v>287</v>
      </c>
      <c r="K14" s="194">
        <f t="shared" si="0"/>
        <v>751</v>
      </c>
    </row>
    <row r="15" spans="1:11" ht="12.75">
      <c r="A15" s="53"/>
      <c r="B15" s="72" t="s">
        <v>203</v>
      </c>
      <c r="C15" s="25">
        <v>1</v>
      </c>
      <c r="D15" s="44">
        <v>0</v>
      </c>
      <c r="E15" s="44">
        <v>1</v>
      </c>
      <c r="F15" s="44">
        <v>1</v>
      </c>
      <c r="G15" s="44">
        <v>25</v>
      </c>
      <c r="H15" s="44">
        <v>61</v>
      </c>
      <c r="I15" s="29">
        <v>89</v>
      </c>
      <c r="J15" s="50">
        <v>72</v>
      </c>
      <c r="K15" s="194">
        <f t="shared" si="0"/>
        <v>161</v>
      </c>
    </row>
    <row r="16" spans="1:11" ht="12.75">
      <c r="A16" s="53"/>
      <c r="B16" s="72" t="s">
        <v>204</v>
      </c>
      <c r="C16" s="25">
        <v>6</v>
      </c>
      <c r="D16" s="44">
        <v>1</v>
      </c>
      <c r="E16" s="44">
        <v>1</v>
      </c>
      <c r="F16" s="44">
        <v>2</v>
      </c>
      <c r="G16" s="44">
        <v>9</v>
      </c>
      <c r="H16" s="44">
        <v>53</v>
      </c>
      <c r="I16" s="29">
        <v>72</v>
      </c>
      <c r="J16" s="50">
        <v>124</v>
      </c>
      <c r="K16" s="194">
        <f t="shared" si="0"/>
        <v>196</v>
      </c>
    </row>
    <row r="17" spans="1:11" ht="12.75">
      <c r="A17" s="53"/>
      <c r="B17" s="72" t="s">
        <v>205</v>
      </c>
      <c r="C17" s="25">
        <v>5</v>
      </c>
      <c r="D17" s="44">
        <v>8</v>
      </c>
      <c r="E17" s="44">
        <v>2</v>
      </c>
      <c r="F17" s="44">
        <v>3</v>
      </c>
      <c r="G17" s="44">
        <v>20</v>
      </c>
      <c r="H17" s="44">
        <v>140</v>
      </c>
      <c r="I17" s="29">
        <v>178</v>
      </c>
      <c r="J17" s="50">
        <v>147</v>
      </c>
      <c r="K17" s="194">
        <f t="shared" si="0"/>
        <v>325</v>
      </c>
    </row>
    <row r="18" spans="1:11" ht="6" customHeight="1">
      <c r="A18" s="53"/>
      <c r="B18" s="72"/>
      <c r="C18" s="25"/>
      <c r="D18" s="44"/>
      <c r="E18" s="44"/>
      <c r="F18" s="44"/>
      <c r="G18" s="44"/>
      <c r="H18" s="44"/>
      <c r="I18" s="29"/>
      <c r="J18" s="50"/>
      <c r="K18" s="194"/>
    </row>
    <row r="19" spans="1:11" ht="12.75">
      <c r="A19" s="51"/>
      <c r="B19" s="75" t="s">
        <v>77</v>
      </c>
      <c r="C19" s="162" t="s">
        <v>28</v>
      </c>
      <c r="D19" s="163" t="s">
        <v>28</v>
      </c>
      <c r="E19" s="163" t="s">
        <v>28</v>
      </c>
      <c r="F19" s="163" t="s">
        <v>28</v>
      </c>
      <c r="G19" s="163" t="s">
        <v>28</v>
      </c>
      <c r="H19" s="163" t="s">
        <v>28</v>
      </c>
      <c r="I19" s="164" t="s">
        <v>28</v>
      </c>
      <c r="J19" s="165"/>
      <c r="K19" s="195"/>
    </row>
    <row r="20" spans="1:11" ht="12.75">
      <c r="A20" s="250" t="s">
        <v>1</v>
      </c>
      <c r="B20" s="251"/>
      <c r="C20" s="29">
        <v>23</v>
      </c>
      <c r="D20" s="43">
        <v>55</v>
      </c>
      <c r="E20" s="43">
        <v>43</v>
      </c>
      <c r="F20" s="43">
        <v>224</v>
      </c>
      <c r="G20" s="43">
        <v>1226</v>
      </c>
      <c r="H20" s="43">
        <v>1292</v>
      </c>
      <c r="I20" s="29">
        <v>2863</v>
      </c>
      <c r="J20" s="50">
        <f>SUM(J21:J25)</f>
        <v>2407</v>
      </c>
      <c r="K20" s="194">
        <f aca="true" t="shared" si="1" ref="K20:K25">SUM(I20:J20)</f>
        <v>5270</v>
      </c>
    </row>
    <row r="21" spans="1:11" ht="12.75">
      <c r="A21" s="53"/>
      <c r="B21" s="72" t="s">
        <v>201</v>
      </c>
      <c r="C21" s="25">
        <v>17</v>
      </c>
      <c r="D21" s="44">
        <v>47</v>
      </c>
      <c r="E21" s="44">
        <v>35</v>
      </c>
      <c r="F21" s="44">
        <v>191</v>
      </c>
      <c r="G21" s="44">
        <v>1003</v>
      </c>
      <c r="H21" s="44">
        <v>1047</v>
      </c>
      <c r="I21" s="29">
        <v>2340</v>
      </c>
      <c r="J21" s="50">
        <v>1825</v>
      </c>
      <c r="K21" s="194">
        <f t="shared" si="1"/>
        <v>4165</v>
      </c>
    </row>
    <row r="22" spans="1:11" ht="12.75">
      <c r="A22" s="53"/>
      <c r="B22" s="72" t="s">
        <v>202</v>
      </c>
      <c r="C22" s="25">
        <v>2</v>
      </c>
      <c r="D22" s="44">
        <v>4</v>
      </c>
      <c r="E22" s="44">
        <v>4</v>
      </c>
      <c r="F22" s="44">
        <v>26</v>
      </c>
      <c r="G22" s="44">
        <v>131</v>
      </c>
      <c r="H22" s="44">
        <v>140</v>
      </c>
      <c r="I22" s="29">
        <v>307</v>
      </c>
      <c r="J22" s="50">
        <v>255</v>
      </c>
      <c r="K22" s="194">
        <f t="shared" si="1"/>
        <v>562</v>
      </c>
    </row>
    <row r="23" spans="1:11" ht="12.75">
      <c r="A23" s="53"/>
      <c r="B23" s="72" t="s">
        <v>203</v>
      </c>
      <c r="C23" s="25">
        <v>0</v>
      </c>
      <c r="D23" s="44">
        <v>0</v>
      </c>
      <c r="E23" s="44">
        <v>3</v>
      </c>
      <c r="F23" s="44">
        <v>1</v>
      </c>
      <c r="G23" s="44">
        <v>39</v>
      </c>
      <c r="H23" s="44">
        <v>43</v>
      </c>
      <c r="I23" s="29">
        <v>86</v>
      </c>
      <c r="J23" s="50">
        <v>94</v>
      </c>
      <c r="K23" s="194">
        <f t="shared" si="1"/>
        <v>180</v>
      </c>
    </row>
    <row r="24" spans="1:11" ht="12.75">
      <c r="A24" s="53"/>
      <c r="B24" s="72" t="s">
        <v>204</v>
      </c>
      <c r="C24" s="25">
        <v>3</v>
      </c>
      <c r="D24" s="44">
        <v>0</v>
      </c>
      <c r="E24" s="44">
        <v>1</v>
      </c>
      <c r="F24" s="44">
        <v>5</v>
      </c>
      <c r="G24" s="44">
        <v>18</v>
      </c>
      <c r="H24" s="44">
        <v>12</v>
      </c>
      <c r="I24" s="29">
        <v>39</v>
      </c>
      <c r="J24" s="50">
        <v>105</v>
      </c>
      <c r="K24" s="194">
        <f t="shared" si="1"/>
        <v>144</v>
      </c>
    </row>
    <row r="25" spans="1:11" ht="12.75">
      <c r="A25" s="53"/>
      <c r="B25" s="72" t="s">
        <v>205</v>
      </c>
      <c r="C25" s="25">
        <v>1</v>
      </c>
      <c r="D25" s="44">
        <v>4</v>
      </c>
      <c r="E25" s="44">
        <v>0</v>
      </c>
      <c r="F25" s="44">
        <v>1</v>
      </c>
      <c r="G25" s="44">
        <v>35</v>
      </c>
      <c r="H25" s="44">
        <v>50</v>
      </c>
      <c r="I25" s="29">
        <v>91</v>
      </c>
      <c r="J25" s="50">
        <v>128</v>
      </c>
      <c r="K25" s="194">
        <f t="shared" si="1"/>
        <v>219</v>
      </c>
    </row>
    <row r="26" spans="1:11" ht="6" customHeight="1">
      <c r="A26" s="53"/>
      <c r="B26" s="72"/>
      <c r="C26" s="25"/>
      <c r="D26" s="44"/>
      <c r="E26" s="44"/>
      <c r="F26" s="44"/>
      <c r="G26" s="44"/>
      <c r="H26" s="44"/>
      <c r="I26" s="29"/>
      <c r="J26" s="50"/>
      <c r="K26" s="194"/>
    </row>
    <row r="27" spans="1:11" ht="12.75">
      <c r="A27" s="51"/>
      <c r="B27" s="75" t="s">
        <v>77</v>
      </c>
      <c r="C27" s="162" t="s">
        <v>28</v>
      </c>
      <c r="D27" s="163" t="s">
        <v>28</v>
      </c>
      <c r="E27" s="163" t="s">
        <v>28</v>
      </c>
      <c r="F27" s="163" t="s">
        <v>28</v>
      </c>
      <c r="G27" s="163" t="s">
        <v>28</v>
      </c>
      <c r="H27" s="163" t="s">
        <v>28</v>
      </c>
      <c r="I27" s="164" t="s">
        <v>28</v>
      </c>
      <c r="J27" s="165"/>
      <c r="K27" s="195"/>
    </row>
    <row r="28" spans="1:11" ht="12.75">
      <c r="A28" s="112" t="s">
        <v>11</v>
      </c>
      <c r="B28" s="72"/>
      <c r="C28" s="29">
        <v>107</v>
      </c>
      <c r="D28" s="43">
        <v>204</v>
      </c>
      <c r="E28" s="43">
        <v>94</v>
      </c>
      <c r="F28" s="43">
        <v>431</v>
      </c>
      <c r="G28" s="43">
        <v>1878</v>
      </c>
      <c r="H28" s="43">
        <v>4029</v>
      </c>
      <c r="I28" s="29">
        <v>6743</v>
      </c>
      <c r="J28" s="50">
        <f>J20+J12</f>
        <v>4782</v>
      </c>
      <c r="K28" s="194">
        <f aca="true" t="shared" si="2" ref="K28:K33">SUM(I28:J28)</f>
        <v>11525</v>
      </c>
    </row>
    <row r="29" spans="1:11" ht="12.75">
      <c r="A29" s="53"/>
      <c r="B29" s="72" t="s">
        <v>201</v>
      </c>
      <c r="C29" s="25">
        <v>77</v>
      </c>
      <c r="D29" s="44">
        <v>163</v>
      </c>
      <c r="E29" s="44">
        <v>76</v>
      </c>
      <c r="F29" s="44">
        <v>384</v>
      </c>
      <c r="G29" s="44">
        <v>1545</v>
      </c>
      <c r="H29" s="44">
        <v>3172</v>
      </c>
      <c r="I29" s="29">
        <v>5417</v>
      </c>
      <c r="J29" s="50">
        <f>J13+J21</f>
        <v>3570</v>
      </c>
      <c r="K29" s="194">
        <f t="shared" si="2"/>
        <v>8987</v>
      </c>
    </row>
    <row r="30" spans="1:11" ht="12.75">
      <c r="A30" s="53"/>
      <c r="B30" s="72" t="s">
        <v>202</v>
      </c>
      <c r="C30" s="25">
        <v>14</v>
      </c>
      <c r="D30" s="44">
        <v>28</v>
      </c>
      <c r="E30" s="44">
        <v>10</v>
      </c>
      <c r="F30" s="44">
        <v>34</v>
      </c>
      <c r="G30" s="44">
        <v>187</v>
      </c>
      <c r="H30" s="44">
        <v>498</v>
      </c>
      <c r="I30" s="29">
        <v>771</v>
      </c>
      <c r="J30" s="50">
        <f>J14+J22</f>
        <v>542</v>
      </c>
      <c r="K30" s="194">
        <f t="shared" si="2"/>
        <v>1313</v>
      </c>
    </row>
    <row r="31" spans="1:11" ht="12.75">
      <c r="A31" s="53"/>
      <c r="B31" s="72" t="s">
        <v>203</v>
      </c>
      <c r="C31" s="25">
        <v>1</v>
      </c>
      <c r="D31" s="44">
        <v>0</v>
      </c>
      <c r="E31" s="44">
        <v>4</v>
      </c>
      <c r="F31" s="44">
        <v>2</v>
      </c>
      <c r="G31" s="44">
        <v>64</v>
      </c>
      <c r="H31" s="44">
        <v>104</v>
      </c>
      <c r="I31" s="29">
        <v>175</v>
      </c>
      <c r="J31" s="50">
        <f>J15+J23</f>
        <v>166</v>
      </c>
      <c r="K31" s="194">
        <f t="shared" si="2"/>
        <v>341</v>
      </c>
    </row>
    <row r="32" spans="1:11" ht="12.75">
      <c r="A32" s="53"/>
      <c r="B32" s="72" t="s">
        <v>204</v>
      </c>
      <c r="C32" s="25">
        <v>9</v>
      </c>
      <c r="D32" s="44">
        <v>1</v>
      </c>
      <c r="E32" s="44">
        <v>2</v>
      </c>
      <c r="F32" s="44">
        <v>7</v>
      </c>
      <c r="G32" s="44">
        <v>27</v>
      </c>
      <c r="H32" s="44">
        <v>65</v>
      </c>
      <c r="I32" s="29">
        <v>111</v>
      </c>
      <c r="J32" s="50">
        <f>J16+J24</f>
        <v>229</v>
      </c>
      <c r="K32" s="194">
        <f t="shared" si="2"/>
        <v>340</v>
      </c>
    </row>
    <row r="33" spans="1:11" ht="12.75">
      <c r="A33" s="53"/>
      <c r="B33" s="72" t="s">
        <v>205</v>
      </c>
      <c r="C33" s="25">
        <v>6</v>
      </c>
      <c r="D33" s="44">
        <v>12</v>
      </c>
      <c r="E33" s="44">
        <v>2</v>
      </c>
      <c r="F33" s="44">
        <v>4</v>
      </c>
      <c r="G33" s="44">
        <v>55</v>
      </c>
      <c r="H33" s="44">
        <v>190</v>
      </c>
      <c r="I33" s="29">
        <v>269</v>
      </c>
      <c r="J33" s="50">
        <f>J17+J25</f>
        <v>275</v>
      </c>
      <c r="K33" s="194">
        <f t="shared" si="2"/>
        <v>544</v>
      </c>
    </row>
    <row r="34" spans="1:11" ht="12.75">
      <c r="A34" s="26"/>
      <c r="B34" s="93" t="s">
        <v>77</v>
      </c>
      <c r="C34" s="113" t="s">
        <v>28</v>
      </c>
      <c r="D34" s="116" t="s">
        <v>28</v>
      </c>
      <c r="E34" s="116" t="s">
        <v>28</v>
      </c>
      <c r="F34" s="116" t="s">
        <v>28</v>
      </c>
      <c r="G34" s="116" t="s">
        <v>28</v>
      </c>
      <c r="H34" s="116" t="s">
        <v>28</v>
      </c>
      <c r="I34" s="113" t="s">
        <v>28</v>
      </c>
      <c r="J34" s="35"/>
      <c r="K34" s="121"/>
    </row>
  </sheetData>
  <mergeCells count="2">
    <mergeCell ref="A20:B20"/>
    <mergeCell ref="C6:I6"/>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R69"/>
  <sheetViews>
    <sheetView workbookViewId="0" topLeftCell="A1">
      <selection activeCell="A1" sqref="A1"/>
    </sheetView>
  </sheetViews>
  <sheetFormatPr defaultColWidth="11.421875" defaultRowHeight="12.75"/>
  <cols>
    <col min="1" max="1" width="1.7109375" style="0" customWidth="1"/>
    <col min="2" max="2" width="15.7109375" style="0" customWidth="1"/>
    <col min="3" max="6" width="10.7109375" style="0" customWidth="1"/>
    <col min="7" max="7" width="13.7109375" style="0" customWidth="1"/>
    <col min="8" max="13" width="6.7109375" style="0" customWidth="1"/>
    <col min="14" max="14" width="8.7109375" style="13" customWidth="1"/>
    <col min="15" max="17" width="8.7109375" style="0" customWidth="1"/>
  </cols>
  <sheetData>
    <row r="1" spans="1:18" ht="12.75">
      <c r="A1" s="17" t="s">
        <v>410</v>
      </c>
      <c r="B1" s="3"/>
      <c r="C1" s="3"/>
      <c r="D1" s="3"/>
      <c r="E1" s="3"/>
      <c r="F1" s="3"/>
      <c r="G1" s="3"/>
      <c r="H1" s="3"/>
      <c r="I1" s="3"/>
      <c r="J1" s="3"/>
      <c r="K1" s="3"/>
      <c r="L1" s="3"/>
      <c r="M1" s="3"/>
      <c r="N1" s="12"/>
      <c r="O1" s="3"/>
      <c r="P1" s="3"/>
      <c r="Q1" s="3"/>
      <c r="R1" s="3"/>
    </row>
    <row r="2" spans="1:18" ht="12.75">
      <c r="A2" s="17" t="s">
        <v>389</v>
      </c>
      <c r="B2" s="3"/>
      <c r="C2" s="3"/>
      <c r="D2" s="3"/>
      <c r="E2" s="3"/>
      <c r="F2" s="3"/>
      <c r="G2" s="3"/>
      <c r="H2" s="3"/>
      <c r="I2" s="3"/>
      <c r="J2" s="3"/>
      <c r="K2" s="3"/>
      <c r="L2" s="3"/>
      <c r="M2" s="3"/>
      <c r="N2" s="12"/>
      <c r="O2" s="3"/>
      <c r="P2" s="3"/>
      <c r="Q2" s="3"/>
      <c r="R2" s="3"/>
    </row>
    <row r="3" spans="1:18" ht="12.75">
      <c r="A3" s="17"/>
      <c r="B3" s="3"/>
      <c r="C3" s="3"/>
      <c r="D3" s="3"/>
      <c r="E3" s="3"/>
      <c r="F3" s="3"/>
      <c r="G3" s="3"/>
      <c r="H3" s="3"/>
      <c r="I3" s="3"/>
      <c r="J3" s="3"/>
      <c r="K3" s="3"/>
      <c r="L3" s="3"/>
      <c r="M3" s="3"/>
      <c r="N3" s="12"/>
      <c r="O3" s="3"/>
      <c r="P3" s="3"/>
      <c r="Q3" s="3"/>
      <c r="R3" s="3"/>
    </row>
    <row r="4" spans="1:18" ht="12.75">
      <c r="A4" s="18" t="s">
        <v>62</v>
      </c>
      <c r="B4" s="3"/>
      <c r="C4" s="3"/>
      <c r="D4" s="3"/>
      <c r="E4" s="3"/>
      <c r="F4" s="3"/>
      <c r="G4" s="3"/>
      <c r="H4" s="3"/>
      <c r="I4" s="3"/>
      <c r="J4" s="3"/>
      <c r="K4" s="3"/>
      <c r="L4" s="3"/>
      <c r="M4" s="3"/>
      <c r="N4" s="12"/>
      <c r="O4" s="3"/>
      <c r="P4" s="3"/>
      <c r="Q4" s="3"/>
      <c r="R4" s="3"/>
    </row>
    <row r="5" spans="1:18" ht="3" customHeight="1">
      <c r="A5" s="3"/>
      <c r="B5" s="3" t="s">
        <v>218</v>
      </c>
      <c r="C5" s="3" t="s">
        <v>219</v>
      </c>
      <c r="D5" s="3" t="s">
        <v>219</v>
      </c>
      <c r="E5" s="3" t="s">
        <v>219</v>
      </c>
      <c r="F5" s="3" t="s">
        <v>219</v>
      </c>
      <c r="G5" s="3" t="s">
        <v>219</v>
      </c>
      <c r="H5" s="3"/>
      <c r="I5" s="3"/>
      <c r="J5" s="3"/>
      <c r="K5" s="3"/>
      <c r="L5" s="3"/>
      <c r="M5" s="3"/>
      <c r="N5" s="12"/>
      <c r="O5" s="3"/>
      <c r="P5" s="3"/>
      <c r="Q5" s="3"/>
      <c r="R5" s="3"/>
    </row>
    <row r="6" spans="1:18" ht="12.75">
      <c r="A6" s="84" t="s">
        <v>176</v>
      </c>
      <c r="B6" s="94"/>
      <c r="C6" s="37" t="s">
        <v>13</v>
      </c>
      <c r="D6" s="38" t="s">
        <v>14</v>
      </c>
      <c r="E6" s="38" t="s">
        <v>15</v>
      </c>
      <c r="F6" s="37" t="s">
        <v>16</v>
      </c>
      <c r="G6" s="46" t="s">
        <v>320</v>
      </c>
      <c r="H6" s="4"/>
      <c r="K6" s="4"/>
      <c r="O6" s="252"/>
      <c r="P6" s="252"/>
      <c r="Q6" s="252"/>
      <c r="R6" s="3"/>
    </row>
    <row r="7" spans="1:14" ht="12.75">
      <c r="A7" s="86"/>
      <c r="B7" s="96" t="s">
        <v>178</v>
      </c>
      <c r="C7" s="30"/>
      <c r="D7" s="45"/>
      <c r="E7" s="45"/>
      <c r="F7" s="30"/>
      <c r="G7" s="48" t="s">
        <v>321</v>
      </c>
      <c r="N7" s="3"/>
    </row>
    <row r="8" spans="1:14" ht="3" customHeight="1">
      <c r="A8" s="51"/>
      <c r="B8" s="75" t="s">
        <v>218</v>
      </c>
      <c r="C8" s="77"/>
      <c r="D8" s="83"/>
      <c r="E8" s="83"/>
      <c r="F8" s="77"/>
      <c r="G8" s="81"/>
      <c r="J8" s="13"/>
      <c r="K8" s="9"/>
      <c r="L8" s="9"/>
      <c r="M8" s="9"/>
      <c r="N8" s="3"/>
    </row>
    <row r="9" spans="1:14" ht="6" customHeight="1">
      <c r="A9" s="53"/>
      <c r="B9" s="72" t="s">
        <v>218</v>
      </c>
      <c r="C9" s="24" t="s">
        <v>220</v>
      </c>
      <c r="D9" s="42" t="s">
        <v>220</v>
      </c>
      <c r="E9" s="42" t="s">
        <v>220</v>
      </c>
      <c r="F9" s="24" t="s">
        <v>220</v>
      </c>
      <c r="G9" s="32" t="s">
        <v>220</v>
      </c>
      <c r="H9" s="3" t="s">
        <v>220</v>
      </c>
      <c r="I9" s="3" t="s">
        <v>220</v>
      </c>
      <c r="J9" s="12" t="s">
        <v>220</v>
      </c>
      <c r="K9" s="17" t="s">
        <v>220</v>
      </c>
      <c r="L9" s="17" t="s">
        <v>220</v>
      </c>
      <c r="M9" s="17" t="s">
        <v>220</v>
      </c>
      <c r="N9" s="3"/>
    </row>
    <row r="10" spans="1:14" ht="24" customHeight="1">
      <c r="A10" s="242" t="s">
        <v>156</v>
      </c>
      <c r="B10" s="243"/>
      <c r="C10" s="29">
        <f>SUM(C12,C27,C36,C44,C51)</f>
        <v>10621</v>
      </c>
      <c r="D10" s="43">
        <f>SUM(D12,D27,D36,D44,D51)</f>
        <v>6814</v>
      </c>
      <c r="E10" s="43">
        <f>SUM(E12,E27,E36,E44,E51)</f>
        <v>4762</v>
      </c>
      <c r="F10" s="29">
        <f>SUM(F12,F27,F36,F44,F51)</f>
        <v>52350</v>
      </c>
      <c r="G10" s="50">
        <f>SUM(C10:F10)</f>
        <v>74547</v>
      </c>
      <c r="H10" s="3"/>
      <c r="N10"/>
    </row>
    <row r="11" spans="1:14" ht="6" customHeight="1">
      <c r="A11" s="53"/>
      <c r="B11" s="80"/>
      <c r="C11" s="25" t="s">
        <v>220</v>
      </c>
      <c r="D11" s="44" t="s">
        <v>220</v>
      </c>
      <c r="E11" s="44" t="s">
        <v>220</v>
      </c>
      <c r="F11" s="92" t="s">
        <v>220</v>
      </c>
      <c r="G11" s="50" t="s">
        <v>220</v>
      </c>
      <c r="H11" s="3"/>
      <c r="N11"/>
    </row>
    <row r="12" spans="1:14" ht="12.75">
      <c r="A12" s="112" t="s">
        <v>151</v>
      </c>
      <c r="B12" s="67"/>
      <c r="C12" s="29">
        <v>3923</v>
      </c>
      <c r="D12" s="43">
        <v>5505</v>
      </c>
      <c r="E12" s="43">
        <v>4087</v>
      </c>
      <c r="F12" s="89">
        <v>42550</v>
      </c>
      <c r="G12" s="50">
        <f aca="true" t="shared" si="0" ref="G12:G25">SUM(C12:F12)</f>
        <v>56065</v>
      </c>
      <c r="H12" s="17"/>
      <c r="N12"/>
    </row>
    <row r="13" spans="1:14" ht="12.75">
      <c r="A13" s="53"/>
      <c r="B13" s="72" t="s">
        <v>103</v>
      </c>
      <c r="C13" s="25">
        <v>116</v>
      </c>
      <c r="D13" s="44">
        <v>299</v>
      </c>
      <c r="E13" s="44">
        <v>202</v>
      </c>
      <c r="F13" s="92">
        <v>2689</v>
      </c>
      <c r="G13" s="50">
        <f t="shared" si="0"/>
        <v>3306</v>
      </c>
      <c r="H13" s="3"/>
      <c r="N13"/>
    </row>
    <row r="14" spans="1:14" ht="12.75">
      <c r="A14" s="53"/>
      <c r="B14" s="72" t="s">
        <v>104</v>
      </c>
      <c r="C14" s="25">
        <v>416</v>
      </c>
      <c r="D14" s="44">
        <v>847</v>
      </c>
      <c r="E14" s="44">
        <v>696</v>
      </c>
      <c r="F14" s="92">
        <v>6824</v>
      </c>
      <c r="G14" s="50">
        <f t="shared" si="0"/>
        <v>8783</v>
      </c>
      <c r="H14" s="3"/>
      <c r="N14"/>
    </row>
    <row r="15" spans="1:14" ht="12.75">
      <c r="A15" s="53"/>
      <c r="B15" s="72" t="s">
        <v>105</v>
      </c>
      <c r="C15" s="25">
        <v>199</v>
      </c>
      <c r="D15" s="44">
        <v>219</v>
      </c>
      <c r="E15" s="44">
        <v>199</v>
      </c>
      <c r="F15" s="92">
        <v>1293</v>
      </c>
      <c r="G15" s="50">
        <f t="shared" si="0"/>
        <v>1910</v>
      </c>
      <c r="H15" s="3"/>
      <c r="N15"/>
    </row>
    <row r="16" spans="1:14" ht="12.75">
      <c r="A16" s="53"/>
      <c r="B16" s="72" t="s">
        <v>106</v>
      </c>
      <c r="C16" s="25">
        <v>128</v>
      </c>
      <c r="D16" s="44">
        <v>457</v>
      </c>
      <c r="E16" s="44">
        <v>246</v>
      </c>
      <c r="F16" s="92">
        <v>3378</v>
      </c>
      <c r="G16" s="50">
        <f t="shared" si="0"/>
        <v>4209</v>
      </c>
      <c r="H16" s="3"/>
      <c r="N16"/>
    </row>
    <row r="17" spans="1:14" ht="12.75">
      <c r="A17" s="53"/>
      <c r="B17" s="72" t="s">
        <v>107</v>
      </c>
      <c r="C17" s="25">
        <v>501</v>
      </c>
      <c r="D17" s="44">
        <v>415</v>
      </c>
      <c r="E17" s="44">
        <v>314</v>
      </c>
      <c r="F17" s="92">
        <v>2734</v>
      </c>
      <c r="G17" s="50">
        <f t="shared" si="0"/>
        <v>3964</v>
      </c>
      <c r="H17" s="3"/>
      <c r="N17"/>
    </row>
    <row r="18" spans="1:14" ht="12.75">
      <c r="A18" s="53"/>
      <c r="B18" s="72" t="s">
        <v>108</v>
      </c>
      <c r="C18" s="25">
        <v>226</v>
      </c>
      <c r="D18" s="44">
        <v>373</v>
      </c>
      <c r="E18" s="44">
        <v>305</v>
      </c>
      <c r="F18" s="92">
        <v>2496</v>
      </c>
      <c r="G18" s="50">
        <f t="shared" si="0"/>
        <v>3400</v>
      </c>
      <c r="H18" s="3"/>
      <c r="N18"/>
    </row>
    <row r="19" spans="1:14" ht="12.75">
      <c r="A19" s="53"/>
      <c r="B19" s="72" t="s">
        <v>109</v>
      </c>
      <c r="C19" s="25">
        <v>369</v>
      </c>
      <c r="D19" s="44">
        <v>216</v>
      </c>
      <c r="E19" s="44">
        <v>306</v>
      </c>
      <c r="F19" s="92">
        <v>1468</v>
      </c>
      <c r="G19" s="50">
        <f t="shared" si="0"/>
        <v>2359</v>
      </c>
      <c r="H19" s="3"/>
      <c r="N19"/>
    </row>
    <row r="20" spans="1:14" ht="12.75">
      <c r="A20" s="53"/>
      <c r="B20" s="72" t="s">
        <v>110</v>
      </c>
      <c r="C20" s="25">
        <v>240</v>
      </c>
      <c r="D20" s="44">
        <v>928</v>
      </c>
      <c r="E20" s="44">
        <v>535</v>
      </c>
      <c r="F20" s="92">
        <v>7652</v>
      </c>
      <c r="G20" s="50">
        <f t="shared" si="0"/>
        <v>9355</v>
      </c>
      <c r="H20" s="3"/>
      <c r="N20"/>
    </row>
    <row r="21" spans="1:14" ht="12.75">
      <c r="A21" s="53"/>
      <c r="B21" s="72" t="s">
        <v>111</v>
      </c>
      <c r="C21" s="25">
        <v>115</v>
      </c>
      <c r="D21" s="44">
        <v>459</v>
      </c>
      <c r="E21" s="44">
        <v>260</v>
      </c>
      <c r="F21" s="92">
        <v>4379</v>
      </c>
      <c r="G21" s="50">
        <f t="shared" si="0"/>
        <v>5213</v>
      </c>
      <c r="H21" s="3"/>
      <c r="N21"/>
    </row>
    <row r="22" spans="1:14" ht="12.75">
      <c r="A22" s="53"/>
      <c r="B22" s="72" t="s">
        <v>112</v>
      </c>
      <c r="C22" s="25">
        <v>322</v>
      </c>
      <c r="D22" s="44">
        <v>766</v>
      </c>
      <c r="E22" s="44">
        <v>513</v>
      </c>
      <c r="F22" s="92">
        <v>6171</v>
      </c>
      <c r="G22" s="50">
        <f t="shared" si="0"/>
        <v>7772</v>
      </c>
      <c r="H22" s="3"/>
      <c r="N22"/>
    </row>
    <row r="23" spans="1:14" ht="12.75">
      <c r="A23" s="53"/>
      <c r="B23" s="72" t="s">
        <v>113</v>
      </c>
      <c r="C23" s="25">
        <v>497</v>
      </c>
      <c r="D23" s="44">
        <v>231</v>
      </c>
      <c r="E23" s="44">
        <v>232</v>
      </c>
      <c r="F23" s="92">
        <v>1587</v>
      </c>
      <c r="G23" s="50">
        <f t="shared" si="0"/>
        <v>2547</v>
      </c>
      <c r="H23" s="3"/>
      <c r="N23"/>
    </row>
    <row r="24" spans="1:14" ht="12.75">
      <c r="A24" s="53"/>
      <c r="B24" s="72" t="s">
        <v>114</v>
      </c>
      <c r="C24" s="25">
        <v>437</v>
      </c>
      <c r="D24" s="44">
        <v>86</v>
      </c>
      <c r="E24" s="44">
        <v>114</v>
      </c>
      <c r="F24" s="92">
        <v>791</v>
      </c>
      <c r="G24" s="50">
        <f t="shared" si="0"/>
        <v>1428</v>
      </c>
      <c r="H24" s="3"/>
      <c r="N24"/>
    </row>
    <row r="25" spans="1:14" ht="12.75">
      <c r="A25" s="53"/>
      <c r="B25" s="72" t="s">
        <v>115</v>
      </c>
      <c r="C25" s="25">
        <v>357</v>
      </c>
      <c r="D25" s="44">
        <v>209</v>
      </c>
      <c r="E25" s="44">
        <v>165</v>
      </c>
      <c r="F25" s="92">
        <v>1088</v>
      </c>
      <c r="G25" s="50">
        <f t="shared" si="0"/>
        <v>1819</v>
      </c>
      <c r="H25" s="3"/>
      <c r="N25"/>
    </row>
    <row r="26" spans="1:14" ht="6" customHeight="1">
      <c r="A26" s="53"/>
      <c r="B26" s="80"/>
      <c r="C26" s="25" t="s">
        <v>220</v>
      </c>
      <c r="D26" s="44" t="s">
        <v>220</v>
      </c>
      <c r="E26" s="44" t="s">
        <v>220</v>
      </c>
      <c r="F26" s="92" t="s">
        <v>220</v>
      </c>
      <c r="G26" s="50" t="s">
        <v>220</v>
      </c>
      <c r="H26" s="3"/>
      <c r="N26"/>
    </row>
    <row r="27" spans="1:14" ht="12.75">
      <c r="A27" s="112" t="s">
        <v>163</v>
      </c>
      <c r="B27" s="67"/>
      <c r="C27" s="29">
        <v>1776</v>
      </c>
      <c r="D27" s="43">
        <v>348</v>
      </c>
      <c r="E27" s="43">
        <v>331</v>
      </c>
      <c r="F27" s="89">
        <v>4709</v>
      </c>
      <c r="G27" s="50">
        <f aca="true" t="shared" si="1" ref="G27:G68">SUM(C27:F27)</f>
        <v>7164</v>
      </c>
      <c r="H27" s="3"/>
      <c r="N27"/>
    </row>
    <row r="28" spans="1:14" ht="12.75">
      <c r="A28" s="53"/>
      <c r="B28" s="72" t="s">
        <v>116</v>
      </c>
      <c r="C28" s="25">
        <v>136</v>
      </c>
      <c r="D28" s="44">
        <v>81</v>
      </c>
      <c r="E28" s="44">
        <v>61</v>
      </c>
      <c r="F28" s="92">
        <v>1440</v>
      </c>
      <c r="G28" s="50">
        <f t="shared" si="1"/>
        <v>1718</v>
      </c>
      <c r="H28" s="3"/>
      <c r="N28"/>
    </row>
    <row r="29" spans="1:14" ht="12.75">
      <c r="A29" s="53"/>
      <c r="B29" s="72" t="s">
        <v>117</v>
      </c>
      <c r="C29" s="25">
        <v>513</v>
      </c>
      <c r="D29" s="44">
        <v>30</v>
      </c>
      <c r="E29" s="44">
        <v>53</v>
      </c>
      <c r="F29" s="92">
        <v>801</v>
      </c>
      <c r="G29" s="50">
        <f t="shared" si="1"/>
        <v>1397</v>
      </c>
      <c r="H29" s="3"/>
      <c r="N29"/>
    </row>
    <row r="30" spans="1:14" ht="12.75">
      <c r="A30" s="53"/>
      <c r="B30" s="72" t="s">
        <v>118</v>
      </c>
      <c r="C30" s="25">
        <v>195</v>
      </c>
      <c r="D30" s="44">
        <v>9</v>
      </c>
      <c r="E30" s="44">
        <v>8</v>
      </c>
      <c r="F30" s="92">
        <v>102</v>
      </c>
      <c r="G30" s="50">
        <f t="shared" si="1"/>
        <v>314</v>
      </c>
      <c r="H30" s="3"/>
      <c r="N30"/>
    </row>
    <row r="31" spans="1:14" ht="12.75">
      <c r="A31" s="53"/>
      <c r="B31" s="72" t="s">
        <v>119</v>
      </c>
      <c r="C31" s="25">
        <v>388</v>
      </c>
      <c r="D31" s="44">
        <v>27</v>
      </c>
      <c r="E31" s="44">
        <v>34</v>
      </c>
      <c r="F31" s="92">
        <v>452</v>
      </c>
      <c r="G31" s="50">
        <f t="shared" si="1"/>
        <v>901</v>
      </c>
      <c r="H31" s="3"/>
      <c r="N31"/>
    </row>
    <row r="32" spans="1:14" ht="12.75">
      <c r="A32" s="53"/>
      <c r="B32" s="72" t="s">
        <v>120</v>
      </c>
      <c r="C32" s="25">
        <v>268</v>
      </c>
      <c r="D32" s="44">
        <v>59</v>
      </c>
      <c r="E32" s="44">
        <v>71</v>
      </c>
      <c r="F32" s="92">
        <v>575</v>
      </c>
      <c r="G32" s="50">
        <f t="shared" si="1"/>
        <v>973</v>
      </c>
      <c r="H32" s="3"/>
      <c r="N32"/>
    </row>
    <row r="33" spans="1:14" ht="12.75">
      <c r="A33" s="53"/>
      <c r="B33" s="72" t="s">
        <v>121</v>
      </c>
      <c r="C33" s="25">
        <v>213</v>
      </c>
      <c r="D33" s="44">
        <v>50</v>
      </c>
      <c r="E33" s="44">
        <v>61</v>
      </c>
      <c r="F33" s="92">
        <v>420</v>
      </c>
      <c r="G33" s="50">
        <f t="shared" si="1"/>
        <v>744</v>
      </c>
      <c r="H33" s="3"/>
      <c r="N33"/>
    </row>
    <row r="34" spans="1:14" ht="12.75">
      <c r="A34" s="53"/>
      <c r="B34" s="72" t="s">
        <v>122</v>
      </c>
      <c r="C34" s="25">
        <v>63</v>
      </c>
      <c r="D34" s="44">
        <v>92</v>
      </c>
      <c r="E34" s="44">
        <v>43</v>
      </c>
      <c r="F34" s="92">
        <v>919</v>
      </c>
      <c r="G34" s="50">
        <f t="shared" si="1"/>
        <v>1117</v>
      </c>
      <c r="H34" s="3"/>
      <c r="N34"/>
    </row>
    <row r="35" spans="1:14" ht="6" customHeight="1">
      <c r="A35" s="53"/>
      <c r="B35" s="80"/>
      <c r="C35" s="25" t="s">
        <v>220</v>
      </c>
      <c r="D35" s="44" t="s">
        <v>220</v>
      </c>
      <c r="E35" s="44" t="s">
        <v>220</v>
      </c>
      <c r="F35" s="92" t="s">
        <v>220</v>
      </c>
      <c r="G35" s="50"/>
      <c r="H35" s="3"/>
      <c r="N35"/>
    </row>
    <row r="36" spans="1:14" ht="12.75">
      <c r="A36" s="112" t="s">
        <v>153</v>
      </c>
      <c r="B36" s="67"/>
      <c r="C36" s="29">
        <v>912</v>
      </c>
      <c r="D36" s="43">
        <v>407</v>
      </c>
      <c r="E36" s="43">
        <v>103</v>
      </c>
      <c r="F36" s="89">
        <v>1450</v>
      </c>
      <c r="G36" s="50">
        <f t="shared" si="1"/>
        <v>2872</v>
      </c>
      <c r="H36" s="3"/>
      <c r="N36"/>
    </row>
    <row r="37" spans="1:14" ht="12.75">
      <c r="A37" s="53"/>
      <c r="B37" s="72" t="s">
        <v>123</v>
      </c>
      <c r="C37" s="25">
        <v>89</v>
      </c>
      <c r="D37" s="44">
        <v>105</v>
      </c>
      <c r="E37" s="44">
        <v>1</v>
      </c>
      <c r="F37" s="92">
        <v>55</v>
      </c>
      <c r="G37" s="50">
        <f t="shared" si="1"/>
        <v>250</v>
      </c>
      <c r="H37" s="3"/>
      <c r="N37"/>
    </row>
    <row r="38" spans="1:14" ht="12.75">
      <c r="A38" s="53"/>
      <c r="B38" s="72" t="s">
        <v>124</v>
      </c>
      <c r="C38" s="25">
        <v>184</v>
      </c>
      <c r="D38" s="44">
        <v>21</v>
      </c>
      <c r="E38" s="44">
        <v>33</v>
      </c>
      <c r="F38" s="92">
        <v>374</v>
      </c>
      <c r="G38" s="50">
        <f t="shared" si="1"/>
        <v>612</v>
      </c>
      <c r="H38" s="3"/>
      <c r="N38"/>
    </row>
    <row r="39" spans="1:14" ht="12.75">
      <c r="A39" s="53"/>
      <c r="B39" s="72" t="s">
        <v>125</v>
      </c>
      <c r="C39" s="25">
        <v>230</v>
      </c>
      <c r="D39" s="44">
        <v>55</v>
      </c>
      <c r="E39" s="44">
        <v>40</v>
      </c>
      <c r="F39" s="92">
        <v>570</v>
      </c>
      <c r="G39" s="50">
        <f t="shared" si="1"/>
        <v>895</v>
      </c>
      <c r="H39" s="3"/>
      <c r="N39"/>
    </row>
    <row r="40" spans="1:14" ht="12.75">
      <c r="A40" s="53"/>
      <c r="B40" s="72" t="s">
        <v>126</v>
      </c>
      <c r="C40" s="25">
        <v>99</v>
      </c>
      <c r="D40" s="44">
        <v>26</v>
      </c>
      <c r="E40" s="44">
        <v>0</v>
      </c>
      <c r="F40" s="92">
        <v>69</v>
      </c>
      <c r="G40" s="50">
        <f t="shared" si="1"/>
        <v>194</v>
      </c>
      <c r="H40" s="3"/>
      <c r="N40"/>
    </row>
    <row r="41" spans="1:14" ht="12.75">
      <c r="A41" s="53"/>
      <c r="B41" s="72" t="s">
        <v>127</v>
      </c>
      <c r="C41" s="25">
        <v>76</v>
      </c>
      <c r="D41" s="44">
        <v>81</v>
      </c>
      <c r="E41" s="44">
        <v>2</v>
      </c>
      <c r="F41" s="92">
        <v>88</v>
      </c>
      <c r="G41" s="50">
        <f t="shared" si="1"/>
        <v>247</v>
      </c>
      <c r="H41" s="3"/>
      <c r="N41"/>
    </row>
    <row r="42" spans="1:14" ht="12.75">
      <c r="A42" s="53"/>
      <c r="B42" s="72" t="s">
        <v>128</v>
      </c>
      <c r="C42" s="25">
        <v>234</v>
      </c>
      <c r="D42" s="44">
        <v>119</v>
      </c>
      <c r="E42" s="44">
        <v>27</v>
      </c>
      <c r="F42" s="92">
        <v>294</v>
      </c>
      <c r="G42" s="50">
        <f t="shared" si="1"/>
        <v>674</v>
      </c>
      <c r="H42" s="3"/>
      <c r="N42"/>
    </row>
    <row r="43" spans="1:14" ht="6" customHeight="1">
      <c r="A43" s="53"/>
      <c r="B43" s="80"/>
      <c r="C43" s="25" t="s">
        <v>220</v>
      </c>
      <c r="D43" s="44" t="s">
        <v>220</v>
      </c>
      <c r="E43" s="44" t="s">
        <v>220</v>
      </c>
      <c r="F43" s="92" t="s">
        <v>220</v>
      </c>
      <c r="G43" s="50"/>
      <c r="H43" s="3"/>
      <c r="N43"/>
    </row>
    <row r="44" spans="1:14" ht="12.75">
      <c r="A44" s="112" t="s">
        <v>154</v>
      </c>
      <c r="B44" s="67"/>
      <c r="C44" s="29">
        <v>545</v>
      </c>
      <c r="D44" s="43">
        <v>321</v>
      </c>
      <c r="E44" s="43">
        <v>30</v>
      </c>
      <c r="F44" s="89">
        <v>1000</v>
      </c>
      <c r="G44" s="50">
        <f t="shared" si="1"/>
        <v>1896</v>
      </c>
      <c r="H44" s="3"/>
      <c r="N44"/>
    </row>
    <row r="45" spans="1:14" ht="12.75">
      <c r="A45" s="53"/>
      <c r="B45" s="72" t="s">
        <v>129</v>
      </c>
      <c r="C45" s="25">
        <v>48</v>
      </c>
      <c r="D45" s="44">
        <v>59</v>
      </c>
      <c r="E45" s="44">
        <v>1</v>
      </c>
      <c r="F45" s="92">
        <v>125</v>
      </c>
      <c r="G45" s="50">
        <f t="shared" si="1"/>
        <v>233</v>
      </c>
      <c r="H45" s="3"/>
      <c r="N45"/>
    </row>
    <row r="46" spans="1:14" ht="12.75">
      <c r="A46" s="53"/>
      <c r="B46" s="72" t="s">
        <v>130</v>
      </c>
      <c r="C46" s="25">
        <v>4</v>
      </c>
      <c r="D46" s="44">
        <v>0</v>
      </c>
      <c r="E46" s="44">
        <v>0</v>
      </c>
      <c r="F46" s="92">
        <v>53</v>
      </c>
      <c r="G46" s="50">
        <f t="shared" si="1"/>
        <v>57</v>
      </c>
      <c r="H46" s="3"/>
      <c r="N46"/>
    </row>
    <row r="47" spans="1:14" ht="12.75">
      <c r="A47" s="53"/>
      <c r="B47" s="72" t="s">
        <v>131</v>
      </c>
      <c r="C47" s="25">
        <v>176</v>
      </c>
      <c r="D47" s="44">
        <v>105</v>
      </c>
      <c r="E47" s="44">
        <v>2</v>
      </c>
      <c r="F47" s="92">
        <v>129</v>
      </c>
      <c r="G47" s="50">
        <f t="shared" si="1"/>
        <v>412</v>
      </c>
      <c r="H47" s="3"/>
      <c r="N47"/>
    </row>
    <row r="48" spans="1:14" ht="12.75">
      <c r="A48" s="53"/>
      <c r="B48" s="72" t="s">
        <v>132</v>
      </c>
      <c r="C48" s="25">
        <v>136</v>
      </c>
      <c r="D48" s="44">
        <v>135</v>
      </c>
      <c r="E48" s="44">
        <v>13</v>
      </c>
      <c r="F48" s="92">
        <v>318</v>
      </c>
      <c r="G48" s="50">
        <f t="shared" si="1"/>
        <v>602</v>
      </c>
      <c r="H48" s="3"/>
      <c r="N48"/>
    </row>
    <row r="49" spans="1:14" ht="12.75">
      <c r="A49" s="53"/>
      <c r="B49" s="72" t="s">
        <v>133</v>
      </c>
      <c r="C49" s="25">
        <v>181</v>
      </c>
      <c r="D49" s="44">
        <v>22</v>
      </c>
      <c r="E49" s="44">
        <v>14</v>
      </c>
      <c r="F49" s="92">
        <v>375</v>
      </c>
      <c r="G49" s="50">
        <f t="shared" si="1"/>
        <v>592</v>
      </c>
      <c r="H49" s="3"/>
      <c r="N49"/>
    </row>
    <row r="50" spans="1:14" ht="6" customHeight="1">
      <c r="A50" s="26"/>
      <c r="B50" s="121"/>
      <c r="C50" s="68" t="s">
        <v>220</v>
      </c>
      <c r="D50" s="70" t="s">
        <v>220</v>
      </c>
      <c r="E50" s="70" t="s">
        <v>220</v>
      </c>
      <c r="F50" s="107" t="s">
        <v>220</v>
      </c>
      <c r="G50" s="117"/>
      <c r="H50" s="3"/>
      <c r="N50"/>
    </row>
    <row r="51" spans="1:14" ht="12.75">
      <c r="A51" s="112" t="s">
        <v>155</v>
      </c>
      <c r="B51" s="67"/>
      <c r="C51" s="29">
        <v>3465</v>
      </c>
      <c r="D51" s="43">
        <v>233</v>
      </c>
      <c r="E51" s="43">
        <v>211</v>
      </c>
      <c r="F51" s="89">
        <v>2641</v>
      </c>
      <c r="G51" s="50">
        <f t="shared" si="1"/>
        <v>6550</v>
      </c>
      <c r="H51" s="3"/>
      <c r="N51"/>
    </row>
    <row r="52" spans="1:14" ht="12.75">
      <c r="A52" s="53"/>
      <c r="B52" s="72" t="s">
        <v>134</v>
      </c>
      <c r="C52" s="25">
        <v>77</v>
      </c>
      <c r="D52" s="44">
        <v>22</v>
      </c>
      <c r="E52" s="44">
        <v>0</v>
      </c>
      <c r="F52" s="92">
        <v>47</v>
      </c>
      <c r="G52" s="50">
        <f t="shared" si="1"/>
        <v>146</v>
      </c>
      <c r="H52" s="3"/>
      <c r="N52"/>
    </row>
    <row r="53" spans="1:14" ht="12.75">
      <c r="A53" s="53"/>
      <c r="B53" s="72" t="s">
        <v>135</v>
      </c>
      <c r="C53" s="25">
        <v>440</v>
      </c>
      <c r="D53" s="44">
        <v>39</v>
      </c>
      <c r="E53" s="44">
        <v>3</v>
      </c>
      <c r="F53" s="92">
        <v>76</v>
      </c>
      <c r="G53" s="50">
        <f t="shared" si="1"/>
        <v>558</v>
      </c>
      <c r="H53" s="3"/>
      <c r="N53"/>
    </row>
    <row r="54" spans="1:14" ht="12.75">
      <c r="A54" s="53"/>
      <c r="B54" s="72" t="s">
        <v>136</v>
      </c>
      <c r="C54" s="25">
        <v>559</v>
      </c>
      <c r="D54" s="44">
        <v>15</v>
      </c>
      <c r="E54" s="44">
        <v>0</v>
      </c>
      <c r="F54" s="92">
        <v>71</v>
      </c>
      <c r="G54" s="50">
        <f t="shared" si="1"/>
        <v>645</v>
      </c>
      <c r="H54" s="3"/>
      <c r="N54"/>
    </row>
    <row r="55" spans="1:14" ht="12.75">
      <c r="A55" s="53"/>
      <c r="B55" s="72" t="s">
        <v>137</v>
      </c>
      <c r="C55" s="25">
        <v>92</v>
      </c>
      <c r="D55" s="44">
        <v>1</v>
      </c>
      <c r="E55" s="44">
        <v>0</v>
      </c>
      <c r="F55" s="92">
        <v>31</v>
      </c>
      <c r="G55" s="50">
        <f t="shared" si="1"/>
        <v>124</v>
      </c>
      <c r="H55" s="3"/>
      <c r="N55"/>
    </row>
    <row r="56" spans="1:14" ht="12.75">
      <c r="A56" s="53"/>
      <c r="B56" s="72" t="s">
        <v>138</v>
      </c>
      <c r="C56" s="25">
        <v>354</v>
      </c>
      <c r="D56" s="44">
        <v>15</v>
      </c>
      <c r="E56" s="44">
        <v>7</v>
      </c>
      <c r="F56" s="92">
        <v>214</v>
      </c>
      <c r="G56" s="50">
        <f t="shared" si="1"/>
        <v>590</v>
      </c>
      <c r="H56" s="3"/>
      <c r="N56"/>
    </row>
    <row r="57" spans="1:14" ht="12.75">
      <c r="A57" s="53"/>
      <c r="B57" s="72" t="s">
        <v>139</v>
      </c>
      <c r="C57" s="25">
        <v>186</v>
      </c>
      <c r="D57" s="44">
        <v>17</v>
      </c>
      <c r="E57" s="44">
        <v>62</v>
      </c>
      <c r="F57" s="92">
        <v>334</v>
      </c>
      <c r="G57" s="50">
        <f t="shared" si="1"/>
        <v>599</v>
      </c>
      <c r="H57" s="3"/>
      <c r="N57"/>
    </row>
    <row r="58" spans="1:14" ht="12.75">
      <c r="A58" s="53"/>
      <c r="B58" s="72" t="s">
        <v>140</v>
      </c>
      <c r="C58" s="25">
        <v>31</v>
      </c>
      <c r="D58" s="44">
        <v>1</v>
      </c>
      <c r="E58" s="44">
        <v>0</v>
      </c>
      <c r="F58" s="92">
        <v>21</v>
      </c>
      <c r="G58" s="50">
        <f t="shared" si="1"/>
        <v>53</v>
      </c>
      <c r="H58" s="3"/>
      <c r="N58"/>
    </row>
    <row r="59" spans="1:14" ht="12.75">
      <c r="A59" s="53"/>
      <c r="B59" s="72" t="s">
        <v>141</v>
      </c>
      <c r="C59" s="25">
        <v>325</v>
      </c>
      <c r="D59" s="44">
        <v>4</v>
      </c>
      <c r="E59" s="44">
        <v>1</v>
      </c>
      <c r="F59" s="92">
        <v>136</v>
      </c>
      <c r="G59" s="50">
        <f t="shared" si="1"/>
        <v>466</v>
      </c>
      <c r="H59" s="3"/>
      <c r="N59"/>
    </row>
    <row r="60" spans="1:14" ht="12.75">
      <c r="A60" s="53"/>
      <c r="B60" s="72" t="s">
        <v>142</v>
      </c>
      <c r="C60" s="25">
        <v>423</v>
      </c>
      <c r="D60" s="44">
        <v>17</v>
      </c>
      <c r="E60" s="44">
        <v>18</v>
      </c>
      <c r="F60" s="92">
        <v>93</v>
      </c>
      <c r="G60" s="50">
        <f t="shared" si="1"/>
        <v>551</v>
      </c>
      <c r="H60" s="3"/>
      <c r="N60"/>
    </row>
    <row r="61" spans="1:14" ht="12.75">
      <c r="A61" s="53"/>
      <c r="B61" s="72" t="s">
        <v>143</v>
      </c>
      <c r="C61" s="25">
        <v>101</v>
      </c>
      <c r="D61" s="44">
        <v>0</v>
      </c>
      <c r="E61" s="44">
        <v>0</v>
      </c>
      <c r="F61" s="92">
        <v>33</v>
      </c>
      <c r="G61" s="50">
        <f t="shared" si="1"/>
        <v>134</v>
      </c>
      <c r="H61" s="3"/>
      <c r="N61"/>
    </row>
    <row r="62" spans="1:14" ht="12.75">
      <c r="A62" s="53"/>
      <c r="B62" s="72" t="s">
        <v>144</v>
      </c>
      <c r="C62" s="25">
        <v>92</v>
      </c>
      <c r="D62" s="44">
        <v>2</v>
      </c>
      <c r="E62" s="44">
        <v>0</v>
      </c>
      <c r="F62" s="92">
        <v>25</v>
      </c>
      <c r="G62" s="50">
        <f t="shared" si="1"/>
        <v>119</v>
      </c>
      <c r="H62" s="3"/>
      <c r="N62"/>
    </row>
    <row r="63" spans="1:14" ht="12.75">
      <c r="A63" s="53"/>
      <c r="B63" s="72" t="s">
        <v>145</v>
      </c>
      <c r="C63" s="25">
        <v>65</v>
      </c>
      <c r="D63" s="44">
        <v>0</v>
      </c>
      <c r="E63" s="44">
        <v>0</v>
      </c>
      <c r="F63" s="92">
        <v>18</v>
      </c>
      <c r="G63" s="50">
        <f t="shared" si="1"/>
        <v>83</v>
      </c>
      <c r="H63" s="3"/>
      <c r="N63"/>
    </row>
    <row r="64" spans="1:14" ht="12.75">
      <c r="A64" s="53"/>
      <c r="B64" s="72" t="s">
        <v>146</v>
      </c>
      <c r="C64" s="25">
        <v>297</v>
      </c>
      <c r="D64" s="44">
        <v>49</v>
      </c>
      <c r="E64" s="44">
        <v>36</v>
      </c>
      <c r="F64" s="92">
        <v>488</v>
      </c>
      <c r="G64" s="50">
        <f t="shared" si="1"/>
        <v>870</v>
      </c>
      <c r="H64" s="3"/>
      <c r="N64"/>
    </row>
    <row r="65" spans="1:14" ht="12.75">
      <c r="A65" s="53"/>
      <c r="B65" s="72" t="s">
        <v>147</v>
      </c>
      <c r="C65" s="25">
        <v>143</v>
      </c>
      <c r="D65" s="44">
        <v>2</v>
      </c>
      <c r="E65" s="44">
        <v>0</v>
      </c>
      <c r="F65" s="92">
        <v>38</v>
      </c>
      <c r="G65" s="50">
        <f t="shared" si="1"/>
        <v>183</v>
      </c>
      <c r="H65" s="3"/>
      <c r="N65"/>
    </row>
    <row r="66" spans="1:14" ht="12.75">
      <c r="A66" s="53"/>
      <c r="B66" s="72" t="s">
        <v>148</v>
      </c>
      <c r="C66" s="25">
        <v>169</v>
      </c>
      <c r="D66" s="44">
        <v>5</v>
      </c>
      <c r="E66" s="44">
        <v>5</v>
      </c>
      <c r="F66" s="92">
        <v>89</v>
      </c>
      <c r="G66" s="50">
        <f t="shared" si="1"/>
        <v>268</v>
      </c>
      <c r="H66" s="3"/>
      <c r="N66"/>
    </row>
    <row r="67" spans="1:14" ht="12.75">
      <c r="A67" s="53"/>
      <c r="B67" s="72" t="s">
        <v>149</v>
      </c>
      <c r="C67" s="25">
        <v>48</v>
      </c>
      <c r="D67" s="44">
        <v>0</v>
      </c>
      <c r="E67" s="44">
        <v>1</v>
      </c>
      <c r="F67" s="92">
        <v>26</v>
      </c>
      <c r="G67" s="50">
        <f t="shared" si="1"/>
        <v>75</v>
      </c>
      <c r="H67" s="3"/>
      <c r="N67"/>
    </row>
    <row r="68" spans="1:14" ht="12.75">
      <c r="A68" s="53"/>
      <c r="B68" s="72" t="s">
        <v>150</v>
      </c>
      <c r="C68" s="25">
        <v>63</v>
      </c>
      <c r="D68" s="44">
        <v>44</v>
      </c>
      <c r="E68" s="44">
        <v>78</v>
      </c>
      <c r="F68" s="92">
        <v>901</v>
      </c>
      <c r="G68" s="50">
        <f t="shared" si="1"/>
        <v>1086</v>
      </c>
      <c r="H68" s="3"/>
      <c r="N68"/>
    </row>
    <row r="69" spans="1:18" ht="12.75">
      <c r="A69" s="26"/>
      <c r="B69" s="93" t="s">
        <v>218</v>
      </c>
      <c r="C69" s="113" t="s">
        <v>220</v>
      </c>
      <c r="D69" s="116" t="s">
        <v>220</v>
      </c>
      <c r="E69" s="116" t="s">
        <v>220</v>
      </c>
      <c r="F69" s="113" t="s">
        <v>220</v>
      </c>
      <c r="G69" s="35" t="s">
        <v>220</v>
      </c>
      <c r="H69" s="3" t="s">
        <v>220</v>
      </c>
      <c r="I69" s="3" t="s">
        <v>220</v>
      </c>
      <c r="J69" s="3" t="s">
        <v>220</v>
      </c>
      <c r="K69" s="3" t="s">
        <v>220</v>
      </c>
      <c r="L69" s="3" t="s">
        <v>220</v>
      </c>
      <c r="M69" s="3" t="s">
        <v>220</v>
      </c>
      <c r="N69" s="12" t="s">
        <v>220</v>
      </c>
      <c r="O69" s="3" t="s">
        <v>220</v>
      </c>
      <c r="P69" s="3" t="s">
        <v>220</v>
      </c>
      <c r="Q69" s="3" t="s">
        <v>220</v>
      </c>
      <c r="R69" s="3"/>
    </row>
  </sheetData>
  <mergeCells count="2">
    <mergeCell ref="O6:Q6"/>
    <mergeCell ref="A10:B10"/>
  </mergeCells>
  <printOptions/>
  <pageMargins left="0.7874015748031497" right="0.7874015748031497" top="0.7874015748031497" bottom="1.1811023622047245" header="0.1968503937007874" footer="0.1968503937007874"/>
  <pageSetup horizontalDpi="600" verticalDpi="600" orientation="portrait" paperSize="9" r:id="rId1"/>
  <rowBreaks count="1" manualBreakCount="1">
    <brk id="50" max="255" man="1"/>
  </rowBreaks>
</worksheet>
</file>

<file path=xl/worksheets/sheet2.xml><?xml version="1.0" encoding="utf-8"?>
<worksheet xmlns="http://schemas.openxmlformats.org/spreadsheetml/2006/main" xmlns:r="http://schemas.openxmlformats.org/officeDocument/2006/relationships">
  <dimension ref="A1:S32"/>
  <sheetViews>
    <sheetView workbookViewId="0" topLeftCell="A1">
      <selection activeCell="A4" sqref="A4"/>
    </sheetView>
  </sheetViews>
  <sheetFormatPr defaultColWidth="11.421875" defaultRowHeight="12.75"/>
  <cols>
    <col min="1" max="1" width="16.7109375" style="0" customWidth="1"/>
    <col min="2" max="9" width="12.7109375" style="0" customWidth="1"/>
    <col min="11" max="19" width="8.7109375" style="0" customWidth="1"/>
  </cols>
  <sheetData>
    <row r="1" spans="1:10" ht="12.75">
      <c r="A1" s="1" t="s">
        <v>43</v>
      </c>
      <c r="B1" s="1"/>
      <c r="C1" s="1"/>
      <c r="J1" s="1"/>
    </row>
    <row r="2" ht="12.75">
      <c r="A2" s="9" t="s">
        <v>44</v>
      </c>
    </row>
    <row r="3" spans="1:9" ht="12.75">
      <c r="A3" s="3"/>
      <c r="B3" s="3"/>
      <c r="C3" s="3"/>
      <c r="D3" s="3"/>
      <c r="E3" s="3"/>
      <c r="F3" s="3"/>
      <c r="G3" s="3"/>
      <c r="H3" s="3"/>
      <c r="I3" s="3"/>
    </row>
    <row r="4" spans="1:19" s="2" customFormat="1" ht="12.75">
      <c r="A4" s="11" t="s">
        <v>62</v>
      </c>
      <c r="B4" s="3"/>
      <c r="C4" s="3"/>
      <c r="D4" s="3"/>
      <c r="E4" s="3"/>
      <c r="F4" s="3"/>
      <c r="G4" s="3"/>
      <c r="H4" s="3"/>
      <c r="I4" s="3"/>
      <c r="J4"/>
      <c r="K4"/>
      <c r="L4"/>
      <c r="M4"/>
      <c r="N4"/>
      <c r="O4"/>
      <c r="P4"/>
      <c r="Q4"/>
      <c r="R4"/>
      <c r="S4"/>
    </row>
    <row r="5" spans="1:19" s="2" customFormat="1" ht="3" customHeight="1">
      <c r="A5" s="11"/>
      <c r="B5" s="3"/>
      <c r="C5" s="3"/>
      <c r="D5" s="3"/>
      <c r="E5" s="3"/>
      <c r="F5" s="3"/>
      <c r="G5" s="3"/>
      <c r="H5" s="3"/>
      <c r="I5" s="3"/>
      <c r="J5"/>
      <c r="K5"/>
      <c r="L5"/>
      <c r="M5"/>
      <c r="N5"/>
      <c r="O5"/>
      <c r="P5"/>
      <c r="Q5"/>
      <c r="R5"/>
      <c r="S5"/>
    </row>
    <row r="6" spans="1:9" ht="12.75">
      <c r="A6" s="31" t="s">
        <v>63</v>
      </c>
      <c r="B6" s="37" t="s">
        <v>29</v>
      </c>
      <c r="C6" s="38" t="s">
        <v>3</v>
      </c>
      <c r="D6" s="38" t="s">
        <v>4</v>
      </c>
      <c r="E6" s="38" t="s">
        <v>2</v>
      </c>
      <c r="F6" s="38" t="s">
        <v>46</v>
      </c>
      <c r="G6" s="38" t="s">
        <v>71</v>
      </c>
      <c r="H6" s="37" t="s">
        <v>5</v>
      </c>
      <c r="I6" s="46" t="s">
        <v>68</v>
      </c>
    </row>
    <row r="7" spans="1:9" ht="12.75">
      <c r="A7" s="32" t="s">
        <v>64</v>
      </c>
      <c r="B7" s="23" t="s">
        <v>45</v>
      </c>
      <c r="C7" s="39" t="s">
        <v>6</v>
      </c>
      <c r="D7" s="39" t="s">
        <v>69</v>
      </c>
      <c r="E7" s="39" t="s">
        <v>47</v>
      </c>
      <c r="F7" s="39" t="s">
        <v>48</v>
      </c>
      <c r="G7" s="39" t="s">
        <v>69</v>
      </c>
      <c r="H7" s="23" t="s">
        <v>8</v>
      </c>
      <c r="I7" s="47" t="s">
        <v>65</v>
      </c>
    </row>
    <row r="8" spans="1:9" ht="12.75">
      <c r="A8" s="35" t="s">
        <v>27</v>
      </c>
      <c r="B8" s="36"/>
      <c r="C8" s="40"/>
      <c r="D8" s="41" t="s">
        <v>70</v>
      </c>
      <c r="E8" s="41" t="s">
        <v>400</v>
      </c>
      <c r="F8" s="41" t="s">
        <v>7</v>
      </c>
      <c r="G8" s="41" t="s">
        <v>70</v>
      </c>
      <c r="H8" s="36"/>
      <c r="I8" s="48" t="s">
        <v>10</v>
      </c>
    </row>
    <row r="9" spans="1:9" ht="12.75">
      <c r="A9" s="32" t="s">
        <v>27</v>
      </c>
      <c r="B9" s="24" t="s">
        <v>28</v>
      </c>
      <c r="C9" s="42" t="s">
        <v>28</v>
      </c>
      <c r="D9" s="42" t="s">
        <v>28</v>
      </c>
      <c r="E9" s="42" t="s">
        <v>28</v>
      </c>
      <c r="F9" s="42" t="s">
        <v>28</v>
      </c>
      <c r="G9" s="42" t="s">
        <v>28</v>
      </c>
      <c r="H9" s="24" t="s">
        <v>28</v>
      </c>
      <c r="I9" s="49" t="s">
        <v>28</v>
      </c>
    </row>
    <row r="10" spans="1:9" ht="24" customHeight="1">
      <c r="A10" s="33" t="s">
        <v>156</v>
      </c>
      <c r="B10" s="29">
        <f>SUM(B12:B25)</f>
        <v>74547</v>
      </c>
      <c r="C10" s="43">
        <f aca="true" t="shared" si="0" ref="C10:H10">SUM(C12:C25)</f>
        <v>1049</v>
      </c>
      <c r="D10" s="43">
        <f t="shared" si="0"/>
        <v>11525</v>
      </c>
      <c r="E10" s="43">
        <f t="shared" si="0"/>
        <v>19429</v>
      </c>
      <c r="F10" s="43">
        <f t="shared" si="0"/>
        <v>11217</v>
      </c>
      <c r="G10" s="43">
        <f t="shared" si="0"/>
        <v>3631</v>
      </c>
      <c r="H10" s="29">
        <f t="shared" si="0"/>
        <v>28595</v>
      </c>
      <c r="I10" s="50">
        <f>SUM(B10:H10)</f>
        <v>149993</v>
      </c>
    </row>
    <row r="11" spans="1:9" ht="12.75">
      <c r="A11" s="32"/>
      <c r="B11" s="24"/>
      <c r="C11" s="42"/>
      <c r="D11" s="42"/>
      <c r="E11" s="42"/>
      <c r="F11" s="42"/>
      <c r="G11" s="42"/>
      <c r="H11" s="24"/>
      <c r="I11" s="49"/>
    </row>
    <row r="12" spans="1:9" ht="12.75">
      <c r="A12" s="32" t="s">
        <v>49</v>
      </c>
      <c r="B12" s="25">
        <v>81</v>
      </c>
      <c r="C12" s="44">
        <v>0</v>
      </c>
      <c r="D12" s="44">
        <v>61</v>
      </c>
      <c r="E12" s="44">
        <v>4103</v>
      </c>
      <c r="F12" s="44">
        <v>0</v>
      </c>
      <c r="G12" s="44">
        <v>34</v>
      </c>
      <c r="H12" s="25">
        <v>211</v>
      </c>
      <c r="I12" s="50">
        <v>4490</v>
      </c>
    </row>
    <row r="13" spans="1:9" ht="12.75">
      <c r="A13" s="32" t="s">
        <v>50</v>
      </c>
      <c r="B13" s="25">
        <v>2109</v>
      </c>
      <c r="C13" s="44">
        <v>159</v>
      </c>
      <c r="D13" s="44">
        <v>2140</v>
      </c>
      <c r="E13" s="44">
        <v>13037</v>
      </c>
      <c r="F13" s="44">
        <v>0</v>
      </c>
      <c r="G13" s="44">
        <v>867</v>
      </c>
      <c r="H13" s="25">
        <v>2188</v>
      </c>
      <c r="I13" s="50">
        <v>20500</v>
      </c>
    </row>
    <row r="14" spans="1:9" ht="12.75">
      <c r="A14" s="32" t="s">
        <v>51</v>
      </c>
      <c r="B14" s="25">
        <v>7966</v>
      </c>
      <c r="C14" s="44">
        <v>843</v>
      </c>
      <c r="D14" s="44">
        <v>3824</v>
      </c>
      <c r="E14" s="44">
        <v>1969</v>
      </c>
      <c r="F14" s="44">
        <v>0</v>
      </c>
      <c r="G14" s="44">
        <v>1109</v>
      </c>
      <c r="H14" s="25">
        <v>3573</v>
      </c>
      <c r="I14" s="50">
        <v>19284</v>
      </c>
    </row>
    <row r="15" spans="1:9" ht="12.75">
      <c r="A15" s="32" t="s">
        <v>52</v>
      </c>
      <c r="B15" s="25">
        <v>12814</v>
      </c>
      <c r="C15" s="44">
        <v>47</v>
      </c>
      <c r="D15" s="44">
        <v>2464</v>
      </c>
      <c r="E15" s="44">
        <v>229</v>
      </c>
      <c r="F15" s="44">
        <v>0</v>
      </c>
      <c r="G15" s="44">
        <v>671</v>
      </c>
      <c r="H15" s="25">
        <v>3873</v>
      </c>
      <c r="I15" s="50">
        <v>20098</v>
      </c>
    </row>
    <row r="16" spans="1:9" ht="12.75">
      <c r="A16" s="32" t="s">
        <v>53</v>
      </c>
      <c r="B16" s="25">
        <v>13149</v>
      </c>
      <c r="C16" s="44">
        <v>0</v>
      </c>
      <c r="D16" s="44">
        <v>1340</v>
      </c>
      <c r="E16" s="44">
        <v>51</v>
      </c>
      <c r="F16" s="44">
        <v>48</v>
      </c>
      <c r="G16" s="44">
        <v>363</v>
      </c>
      <c r="H16" s="25">
        <v>3690</v>
      </c>
      <c r="I16" s="50">
        <v>18641</v>
      </c>
    </row>
    <row r="17" spans="1:9" ht="12.75">
      <c r="A17" s="32" t="s">
        <v>54</v>
      </c>
      <c r="B17" s="25">
        <v>11366</v>
      </c>
      <c r="C17" s="44">
        <v>0</v>
      </c>
      <c r="D17" s="44">
        <v>807</v>
      </c>
      <c r="E17" s="44">
        <v>23</v>
      </c>
      <c r="F17" s="44">
        <v>93</v>
      </c>
      <c r="G17" s="44">
        <v>258</v>
      </c>
      <c r="H17" s="25">
        <v>3060</v>
      </c>
      <c r="I17" s="50">
        <v>15607</v>
      </c>
    </row>
    <row r="18" spans="1:9" ht="12.75">
      <c r="A18" s="32" t="s">
        <v>55</v>
      </c>
      <c r="B18" s="25">
        <v>9859</v>
      </c>
      <c r="C18" s="44">
        <v>0</v>
      </c>
      <c r="D18" s="44">
        <v>491</v>
      </c>
      <c r="E18" s="44">
        <v>10</v>
      </c>
      <c r="F18" s="44">
        <v>173</v>
      </c>
      <c r="G18" s="44">
        <v>150</v>
      </c>
      <c r="H18" s="25">
        <v>2561</v>
      </c>
      <c r="I18" s="50">
        <v>13244</v>
      </c>
    </row>
    <row r="19" spans="1:19" s="1" customFormat="1" ht="12.75">
      <c r="A19" s="32" t="s">
        <v>56</v>
      </c>
      <c r="B19" s="25">
        <v>7233</v>
      </c>
      <c r="C19" s="44">
        <v>0</v>
      </c>
      <c r="D19" s="44">
        <v>231</v>
      </c>
      <c r="E19" s="44">
        <v>5</v>
      </c>
      <c r="F19" s="44">
        <v>287</v>
      </c>
      <c r="G19" s="44">
        <v>75</v>
      </c>
      <c r="H19" s="25">
        <v>2069</v>
      </c>
      <c r="I19" s="50">
        <v>9900</v>
      </c>
      <c r="J19"/>
      <c r="K19"/>
      <c r="L19"/>
      <c r="M19"/>
      <c r="N19"/>
      <c r="O19"/>
      <c r="P19"/>
      <c r="Q19"/>
      <c r="R19"/>
      <c r="S19"/>
    </row>
    <row r="20" spans="1:9" ht="12.75">
      <c r="A20" s="32" t="s">
        <v>57</v>
      </c>
      <c r="B20" s="25">
        <v>5216</v>
      </c>
      <c r="C20" s="44">
        <v>0</v>
      </c>
      <c r="D20" s="44">
        <v>105</v>
      </c>
      <c r="E20" s="44">
        <v>1</v>
      </c>
      <c r="F20" s="44">
        <v>1024</v>
      </c>
      <c r="G20" s="44">
        <v>59</v>
      </c>
      <c r="H20" s="25">
        <v>2059</v>
      </c>
      <c r="I20" s="50">
        <v>8464</v>
      </c>
    </row>
    <row r="21" spans="1:9" ht="12.75">
      <c r="A21" s="32" t="s">
        <v>58</v>
      </c>
      <c r="B21" s="25">
        <v>3051</v>
      </c>
      <c r="C21" s="44">
        <v>0</v>
      </c>
      <c r="D21" s="44">
        <v>49</v>
      </c>
      <c r="E21" s="44">
        <v>1</v>
      </c>
      <c r="F21" s="44">
        <v>1576</v>
      </c>
      <c r="G21" s="44">
        <v>20</v>
      </c>
      <c r="H21" s="25">
        <v>1857</v>
      </c>
      <c r="I21" s="50">
        <v>6554</v>
      </c>
    </row>
    <row r="22" spans="1:9" ht="12.75">
      <c r="A22" s="32" t="s">
        <v>59</v>
      </c>
      <c r="B22" s="25">
        <v>1013</v>
      </c>
      <c r="C22" s="44">
        <v>0</v>
      </c>
      <c r="D22" s="44">
        <v>11</v>
      </c>
      <c r="E22" s="44">
        <v>0</v>
      </c>
      <c r="F22" s="44">
        <v>2800</v>
      </c>
      <c r="G22" s="44">
        <v>12</v>
      </c>
      <c r="H22" s="25">
        <v>1270</v>
      </c>
      <c r="I22" s="50">
        <v>5106</v>
      </c>
    </row>
    <row r="23" spans="1:9" ht="12.75">
      <c r="A23" s="32" t="s">
        <v>60</v>
      </c>
      <c r="B23" s="25">
        <v>467</v>
      </c>
      <c r="C23" s="44">
        <v>0</v>
      </c>
      <c r="D23" s="44">
        <v>2</v>
      </c>
      <c r="E23" s="44">
        <v>0</v>
      </c>
      <c r="F23" s="44">
        <v>2196</v>
      </c>
      <c r="G23" s="44">
        <v>8</v>
      </c>
      <c r="H23" s="25">
        <v>805</v>
      </c>
      <c r="I23" s="50">
        <v>3478</v>
      </c>
    </row>
    <row r="24" spans="1:9" ht="12.75">
      <c r="A24" s="32" t="s">
        <v>61</v>
      </c>
      <c r="B24" s="25">
        <v>159</v>
      </c>
      <c r="C24" s="44">
        <v>0</v>
      </c>
      <c r="D24" s="44">
        <v>0</v>
      </c>
      <c r="E24" s="44">
        <v>0</v>
      </c>
      <c r="F24" s="44">
        <v>1554</v>
      </c>
      <c r="G24" s="44">
        <v>5</v>
      </c>
      <c r="H24" s="25">
        <v>642</v>
      </c>
      <c r="I24" s="50">
        <v>2360</v>
      </c>
    </row>
    <row r="25" spans="1:9" ht="12.75">
      <c r="A25" s="32" t="s">
        <v>72</v>
      </c>
      <c r="B25" s="25">
        <v>64</v>
      </c>
      <c r="C25" s="44">
        <v>0</v>
      </c>
      <c r="D25" s="44">
        <v>0</v>
      </c>
      <c r="E25" s="44">
        <v>0</v>
      </c>
      <c r="F25" s="44">
        <v>1466</v>
      </c>
      <c r="G25" s="44">
        <v>0</v>
      </c>
      <c r="H25" s="25">
        <v>737</v>
      </c>
      <c r="I25" s="50">
        <f>SUM(B25:H25)</f>
        <v>2267</v>
      </c>
    </row>
    <row r="26" spans="1:9" ht="12.75">
      <c r="A26" s="34"/>
      <c r="B26" s="30"/>
      <c r="C26" s="45"/>
      <c r="D26" s="45"/>
      <c r="E26" s="45"/>
      <c r="F26" s="45"/>
      <c r="G26" s="45"/>
      <c r="H26" s="30"/>
      <c r="I26" s="34"/>
    </row>
    <row r="32" spans="1:19" s="1" customFormat="1" ht="12.75">
      <c r="A32"/>
      <c r="B32"/>
      <c r="C32"/>
      <c r="D32"/>
      <c r="E32"/>
      <c r="F32"/>
      <c r="G32"/>
      <c r="H32"/>
      <c r="I32"/>
      <c r="J32"/>
      <c r="K32"/>
      <c r="L32"/>
      <c r="M32"/>
      <c r="N32"/>
      <c r="O32"/>
      <c r="P32"/>
      <c r="Q32"/>
      <c r="R32"/>
      <c r="S32"/>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R69"/>
  <sheetViews>
    <sheetView workbookViewId="0" topLeftCell="A1">
      <selection activeCell="A1" sqref="A1"/>
    </sheetView>
  </sheetViews>
  <sheetFormatPr defaultColWidth="11.421875" defaultRowHeight="12.75"/>
  <cols>
    <col min="1" max="1" width="1.7109375" style="0" customWidth="1"/>
    <col min="2" max="2" width="15.7109375" style="0" customWidth="1"/>
    <col min="3" max="6" width="10.7109375" style="0" customWidth="1"/>
    <col min="7" max="7" width="13.7109375" style="0" customWidth="1"/>
    <col min="8" max="13" width="6.7109375" style="0" customWidth="1"/>
    <col min="14" max="14" width="8.7109375" style="13" customWidth="1"/>
    <col min="15" max="17" width="8.7109375" style="0" customWidth="1"/>
  </cols>
  <sheetData>
    <row r="1" spans="1:18" ht="12.75">
      <c r="A1" s="17" t="s">
        <v>411</v>
      </c>
      <c r="B1" s="3"/>
      <c r="C1" s="3"/>
      <c r="D1" s="3"/>
      <c r="E1" s="3"/>
      <c r="F1" s="3"/>
      <c r="G1" s="3"/>
      <c r="H1" s="3"/>
      <c r="I1" s="3"/>
      <c r="J1" s="3"/>
      <c r="K1" s="3"/>
      <c r="L1" s="3"/>
      <c r="M1" s="3"/>
      <c r="N1" s="12"/>
      <c r="O1" s="3"/>
      <c r="P1" s="3"/>
      <c r="Q1" s="3"/>
      <c r="R1" s="3"/>
    </row>
    <row r="2" spans="1:18" ht="12.75">
      <c r="A2" s="17" t="s">
        <v>390</v>
      </c>
      <c r="B2" s="3"/>
      <c r="C2" s="3"/>
      <c r="D2" s="3"/>
      <c r="E2" s="3"/>
      <c r="F2" s="3"/>
      <c r="G2" s="3"/>
      <c r="H2" s="3"/>
      <c r="I2" s="3"/>
      <c r="J2" s="3"/>
      <c r="K2" s="3"/>
      <c r="L2" s="3"/>
      <c r="M2" s="3"/>
      <c r="N2" s="12"/>
      <c r="O2" s="3"/>
      <c r="P2" s="3"/>
      <c r="Q2" s="3"/>
      <c r="R2" s="3"/>
    </row>
    <row r="3" spans="1:18" ht="12.75">
      <c r="A3" s="17"/>
      <c r="B3" s="3"/>
      <c r="C3" s="3"/>
      <c r="D3" s="3"/>
      <c r="E3" s="3"/>
      <c r="F3" s="3"/>
      <c r="G3" s="3"/>
      <c r="H3" s="3"/>
      <c r="I3" s="3"/>
      <c r="J3" s="3"/>
      <c r="K3" s="3"/>
      <c r="L3" s="3"/>
      <c r="M3" s="3"/>
      <c r="N3" s="12"/>
      <c r="O3" s="3"/>
      <c r="P3" s="3"/>
      <c r="Q3" s="3"/>
      <c r="R3" s="3"/>
    </row>
    <row r="4" spans="1:18" ht="12.75">
      <c r="A4" s="18" t="s">
        <v>62</v>
      </c>
      <c r="B4" s="3"/>
      <c r="C4" s="3"/>
      <c r="D4" s="3"/>
      <c r="E4" s="3"/>
      <c r="F4" s="3"/>
      <c r="G4" s="3"/>
      <c r="H4" s="3"/>
      <c r="I4" s="3"/>
      <c r="J4" s="3"/>
      <c r="K4" s="3"/>
      <c r="L4" s="3"/>
      <c r="M4" s="3"/>
      <c r="N4" s="12"/>
      <c r="O4" s="3"/>
      <c r="P4" s="3"/>
      <c r="Q4" s="3"/>
      <c r="R4" s="3"/>
    </row>
    <row r="5" spans="1:18" ht="3" customHeight="1">
      <c r="A5" s="3"/>
      <c r="B5" s="3" t="s">
        <v>218</v>
      </c>
      <c r="C5" s="3" t="s">
        <v>219</v>
      </c>
      <c r="D5" s="3" t="s">
        <v>219</v>
      </c>
      <c r="E5" s="3" t="s">
        <v>219</v>
      </c>
      <c r="F5" s="3" t="s">
        <v>219</v>
      </c>
      <c r="G5" s="3" t="s">
        <v>219</v>
      </c>
      <c r="H5" s="3"/>
      <c r="I5" s="3"/>
      <c r="J5" s="3"/>
      <c r="K5" s="3"/>
      <c r="L5" s="3"/>
      <c r="M5" s="3"/>
      <c r="N5" s="12"/>
      <c r="O5" s="3"/>
      <c r="P5" s="3"/>
      <c r="Q5" s="3"/>
      <c r="R5" s="3"/>
    </row>
    <row r="6" spans="1:18" ht="12.75">
      <c r="A6" s="84" t="s">
        <v>176</v>
      </c>
      <c r="B6" s="94"/>
      <c r="C6" s="37" t="s">
        <v>13</v>
      </c>
      <c r="D6" s="38" t="s">
        <v>14</v>
      </c>
      <c r="E6" s="38" t="s">
        <v>15</v>
      </c>
      <c r="F6" s="37" t="s">
        <v>16</v>
      </c>
      <c r="G6" s="46" t="s">
        <v>320</v>
      </c>
      <c r="H6" s="4"/>
      <c r="K6" s="4"/>
      <c r="O6" s="252"/>
      <c r="P6" s="252"/>
      <c r="Q6" s="252"/>
      <c r="R6" s="3"/>
    </row>
    <row r="7" spans="1:14" ht="12.75">
      <c r="A7" s="86"/>
      <c r="B7" s="96" t="s">
        <v>178</v>
      </c>
      <c r="C7" s="30"/>
      <c r="D7" s="45"/>
      <c r="E7" s="45"/>
      <c r="F7" s="30"/>
      <c r="G7" s="48" t="s">
        <v>321</v>
      </c>
      <c r="N7" s="3"/>
    </row>
    <row r="8" spans="1:14" ht="3" customHeight="1">
      <c r="A8" s="51"/>
      <c r="B8" s="75" t="s">
        <v>218</v>
      </c>
      <c r="C8" s="77"/>
      <c r="D8" s="83"/>
      <c r="E8" s="83"/>
      <c r="F8" s="77"/>
      <c r="G8" s="81"/>
      <c r="J8" s="13"/>
      <c r="K8" s="9"/>
      <c r="L8" s="9"/>
      <c r="M8" s="9"/>
      <c r="N8" s="3"/>
    </row>
    <row r="9" spans="1:14" ht="6" customHeight="1">
      <c r="A9" s="53"/>
      <c r="B9" s="72" t="s">
        <v>218</v>
      </c>
      <c r="C9" s="24" t="s">
        <v>220</v>
      </c>
      <c r="D9" s="42" t="s">
        <v>220</v>
      </c>
      <c r="E9" s="42" t="s">
        <v>220</v>
      </c>
      <c r="F9" s="24" t="s">
        <v>220</v>
      </c>
      <c r="G9" s="32" t="s">
        <v>220</v>
      </c>
      <c r="H9" s="3" t="s">
        <v>220</v>
      </c>
      <c r="I9" s="3" t="s">
        <v>220</v>
      </c>
      <c r="J9" s="12" t="s">
        <v>220</v>
      </c>
      <c r="K9" s="17" t="s">
        <v>220</v>
      </c>
      <c r="L9" s="17" t="s">
        <v>220</v>
      </c>
      <c r="M9" s="17" t="s">
        <v>220</v>
      </c>
      <c r="N9" s="3"/>
    </row>
    <row r="10" spans="1:14" ht="24" customHeight="1">
      <c r="A10" s="242" t="s">
        <v>156</v>
      </c>
      <c r="B10" s="243"/>
      <c r="C10" s="29">
        <f>SUM(C12,C27,C36,C44,C51)</f>
        <v>8435</v>
      </c>
      <c r="D10" s="43">
        <f>SUM(D12,D27,D36,D44,D51)</f>
        <v>4245</v>
      </c>
      <c r="E10" s="43">
        <f>SUM(E12,E27,E36,E44,E51)</f>
        <v>4544</v>
      </c>
      <c r="F10" s="29">
        <f>SUM(F12,F27,F36,F44,F51)</f>
        <v>28917</v>
      </c>
      <c r="G10" s="50">
        <f>SUM(C10:F10)</f>
        <v>46141</v>
      </c>
      <c r="H10" s="3"/>
      <c r="N10"/>
    </row>
    <row r="11" spans="1:14" ht="6" customHeight="1">
      <c r="A11" s="53"/>
      <c r="B11" s="80"/>
      <c r="C11" s="25" t="s">
        <v>220</v>
      </c>
      <c r="D11" s="44" t="s">
        <v>220</v>
      </c>
      <c r="E11" s="44" t="s">
        <v>220</v>
      </c>
      <c r="F11" s="92" t="s">
        <v>220</v>
      </c>
      <c r="G11" s="50" t="s">
        <v>220</v>
      </c>
      <c r="H11" s="3"/>
      <c r="N11"/>
    </row>
    <row r="12" spans="1:14" ht="12.75">
      <c r="A12" s="112" t="s">
        <v>151</v>
      </c>
      <c r="B12" s="67"/>
      <c r="C12" s="16">
        <v>3164</v>
      </c>
      <c r="D12" s="168">
        <v>3720</v>
      </c>
      <c r="E12" s="168">
        <v>3897</v>
      </c>
      <c r="F12" s="16">
        <v>23004</v>
      </c>
      <c r="G12" s="50">
        <f aca="true" t="shared" si="0" ref="G12:G25">SUM(C12:F12)</f>
        <v>33785</v>
      </c>
      <c r="H12" s="17"/>
      <c r="N12"/>
    </row>
    <row r="13" spans="1:14" ht="12.75">
      <c r="A13" s="53"/>
      <c r="B13" s="72" t="s">
        <v>103</v>
      </c>
      <c r="C13" s="14">
        <v>100</v>
      </c>
      <c r="D13" s="167">
        <v>214</v>
      </c>
      <c r="E13" s="167">
        <v>193</v>
      </c>
      <c r="F13" s="14">
        <v>1444</v>
      </c>
      <c r="G13" s="50">
        <f t="shared" si="0"/>
        <v>1951</v>
      </c>
      <c r="H13" s="3"/>
      <c r="N13"/>
    </row>
    <row r="14" spans="1:14" ht="12.75">
      <c r="A14" s="53"/>
      <c r="B14" s="72" t="s">
        <v>104</v>
      </c>
      <c r="C14" s="14">
        <v>348</v>
      </c>
      <c r="D14" s="167">
        <v>558</v>
      </c>
      <c r="E14" s="167">
        <v>672</v>
      </c>
      <c r="F14" s="14">
        <v>3769</v>
      </c>
      <c r="G14" s="50">
        <f t="shared" si="0"/>
        <v>5347</v>
      </c>
      <c r="H14" s="3"/>
      <c r="N14"/>
    </row>
    <row r="15" spans="1:14" ht="12.75">
      <c r="A15" s="53"/>
      <c r="B15" s="72" t="s">
        <v>105</v>
      </c>
      <c r="C15" s="14">
        <v>163</v>
      </c>
      <c r="D15" s="167">
        <v>186</v>
      </c>
      <c r="E15" s="167">
        <v>195</v>
      </c>
      <c r="F15" s="14">
        <v>727</v>
      </c>
      <c r="G15" s="50">
        <f t="shared" si="0"/>
        <v>1271</v>
      </c>
      <c r="H15" s="3"/>
      <c r="N15"/>
    </row>
    <row r="16" spans="1:14" ht="12.75">
      <c r="A16" s="53"/>
      <c r="B16" s="72" t="s">
        <v>106</v>
      </c>
      <c r="C16" s="14">
        <v>116</v>
      </c>
      <c r="D16" s="167">
        <v>329</v>
      </c>
      <c r="E16" s="167">
        <v>229</v>
      </c>
      <c r="F16" s="14">
        <v>1839</v>
      </c>
      <c r="G16" s="50">
        <f t="shared" si="0"/>
        <v>2513</v>
      </c>
      <c r="H16" s="3"/>
      <c r="N16"/>
    </row>
    <row r="17" spans="1:14" ht="12.75">
      <c r="A17" s="53"/>
      <c r="B17" s="72" t="s">
        <v>107</v>
      </c>
      <c r="C17" s="14">
        <v>432</v>
      </c>
      <c r="D17" s="167">
        <v>227</v>
      </c>
      <c r="E17" s="167">
        <v>304</v>
      </c>
      <c r="F17" s="14">
        <v>1443</v>
      </c>
      <c r="G17" s="50">
        <f t="shared" si="0"/>
        <v>2406</v>
      </c>
      <c r="H17" s="3"/>
      <c r="N17"/>
    </row>
    <row r="18" spans="1:14" ht="12.75">
      <c r="A18" s="53"/>
      <c r="B18" s="72" t="s">
        <v>108</v>
      </c>
      <c r="C18" s="14">
        <v>198</v>
      </c>
      <c r="D18" s="167">
        <v>256</v>
      </c>
      <c r="E18" s="167">
        <v>289</v>
      </c>
      <c r="F18" s="14">
        <v>1295</v>
      </c>
      <c r="G18" s="50">
        <f t="shared" si="0"/>
        <v>2038</v>
      </c>
      <c r="H18" s="3"/>
      <c r="N18"/>
    </row>
    <row r="19" spans="1:14" ht="12.75">
      <c r="A19" s="53"/>
      <c r="B19" s="72" t="s">
        <v>109</v>
      </c>
      <c r="C19" s="14">
        <v>272</v>
      </c>
      <c r="D19" s="167">
        <v>154</v>
      </c>
      <c r="E19" s="167">
        <v>291</v>
      </c>
      <c r="F19" s="14">
        <v>768</v>
      </c>
      <c r="G19" s="50">
        <f t="shared" si="0"/>
        <v>1485</v>
      </c>
      <c r="H19" s="3"/>
      <c r="N19"/>
    </row>
    <row r="20" spans="1:14" ht="12.75">
      <c r="A20" s="53"/>
      <c r="B20" s="72" t="s">
        <v>110</v>
      </c>
      <c r="C20" s="14">
        <v>199</v>
      </c>
      <c r="D20" s="167">
        <v>603</v>
      </c>
      <c r="E20" s="167">
        <v>503</v>
      </c>
      <c r="F20" s="14">
        <v>4111</v>
      </c>
      <c r="G20" s="50">
        <f t="shared" si="0"/>
        <v>5416</v>
      </c>
      <c r="H20" s="3"/>
      <c r="N20"/>
    </row>
    <row r="21" spans="1:14" ht="12.75">
      <c r="A21" s="53"/>
      <c r="B21" s="72" t="s">
        <v>111</v>
      </c>
      <c r="C21" s="14">
        <v>91</v>
      </c>
      <c r="D21" s="167">
        <v>298</v>
      </c>
      <c r="E21" s="167">
        <v>245</v>
      </c>
      <c r="F21" s="14">
        <v>2417</v>
      </c>
      <c r="G21" s="50">
        <f t="shared" si="0"/>
        <v>3051</v>
      </c>
      <c r="H21" s="3"/>
      <c r="N21"/>
    </row>
    <row r="22" spans="1:14" ht="12.75">
      <c r="A22" s="53"/>
      <c r="B22" s="72" t="s">
        <v>112</v>
      </c>
      <c r="C22" s="14">
        <v>255</v>
      </c>
      <c r="D22" s="167">
        <v>507</v>
      </c>
      <c r="E22" s="167">
        <v>482</v>
      </c>
      <c r="F22" s="14">
        <v>3226</v>
      </c>
      <c r="G22" s="50">
        <f t="shared" si="0"/>
        <v>4470</v>
      </c>
      <c r="H22" s="3"/>
      <c r="N22"/>
    </row>
    <row r="23" spans="1:14" ht="12.75">
      <c r="A23" s="53"/>
      <c r="B23" s="72" t="s">
        <v>113</v>
      </c>
      <c r="C23" s="14">
        <v>356</v>
      </c>
      <c r="D23" s="167">
        <v>170</v>
      </c>
      <c r="E23" s="167">
        <v>225</v>
      </c>
      <c r="F23" s="14">
        <v>907</v>
      </c>
      <c r="G23" s="50">
        <f t="shared" si="0"/>
        <v>1658</v>
      </c>
      <c r="H23" s="3"/>
      <c r="N23"/>
    </row>
    <row r="24" spans="1:14" ht="12.75">
      <c r="A24" s="53"/>
      <c r="B24" s="72" t="s">
        <v>114</v>
      </c>
      <c r="C24" s="14">
        <v>374</v>
      </c>
      <c r="D24" s="167">
        <v>62</v>
      </c>
      <c r="E24" s="167">
        <v>112</v>
      </c>
      <c r="F24" s="14">
        <v>446</v>
      </c>
      <c r="G24" s="50">
        <f t="shared" si="0"/>
        <v>994</v>
      </c>
      <c r="H24" s="3"/>
      <c r="N24"/>
    </row>
    <row r="25" spans="1:14" ht="12.75">
      <c r="A25" s="53"/>
      <c r="B25" s="72" t="s">
        <v>115</v>
      </c>
      <c r="C25" s="14">
        <v>260</v>
      </c>
      <c r="D25" s="167">
        <v>156</v>
      </c>
      <c r="E25" s="167">
        <v>157</v>
      </c>
      <c r="F25" s="14">
        <v>612</v>
      </c>
      <c r="G25" s="50">
        <f t="shared" si="0"/>
        <v>1185</v>
      </c>
      <c r="H25" s="3"/>
      <c r="N25"/>
    </row>
    <row r="26" spans="1:14" ht="6" customHeight="1">
      <c r="A26" s="53"/>
      <c r="B26" s="80"/>
      <c r="C26" s="25" t="s">
        <v>220</v>
      </c>
      <c r="D26" s="44" t="s">
        <v>220</v>
      </c>
      <c r="E26" s="44" t="s">
        <v>220</v>
      </c>
      <c r="F26" s="92" t="s">
        <v>220</v>
      </c>
      <c r="G26" s="50" t="s">
        <v>220</v>
      </c>
      <c r="H26" s="3"/>
      <c r="N26"/>
    </row>
    <row r="27" spans="1:14" ht="12.75">
      <c r="A27" s="112" t="s">
        <v>163</v>
      </c>
      <c r="B27" s="67"/>
      <c r="C27" s="16">
        <v>1384</v>
      </c>
      <c r="D27" s="168">
        <v>229</v>
      </c>
      <c r="E27" s="168">
        <v>318</v>
      </c>
      <c r="F27" s="16">
        <v>2609</v>
      </c>
      <c r="G27" s="50">
        <f aca="true" t="shared" si="1" ref="G27:G34">SUM(C27:F27)</f>
        <v>4540</v>
      </c>
      <c r="H27" s="3"/>
      <c r="N27"/>
    </row>
    <row r="28" spans="1:14" ht="12.75">
      <c r="A28" s="53"/>
      <c r="B28" s="72" t="s">
        <v>116</v>
      </c>
      <c r="C28" s="14">
        <v>125</v>
      </c>
      <c r="D28" s="167">
        <v>35</v>
      </c>
      <c r="E28" s="167">
        <v>61</v>
      </c>
      <c r="F28" s="14">
        <v>768</v>
      </c>
      <c r="G28" s="50">
        <f t="shared" si="1"/>
        <v>989</v>
      </c>
      <c r="H28" s="3"/>
      <c r="N28"/>
    </row>
    <row r="29" spans="1:14" ht="12.75">
      <c r="A29" s="53"/>
      <c r="B29" s="72" t="s">
        <v>117</v>
      </c>
      <c r="C29" s="14">
        <v>379</v>
      </c>
      <c r="D29" s="167">
        <v>18</v>
      </c>
      <c r="E29" s="167">
        <v>51</v>
      </c>
      <c r="F29" s="14">
        <v>456</v>
      </c>
      <c r="G29" s="50">
        <f t="shared" si="1"/>
        <v>904</v>
      </c>
      <c r="H29" s="3"/>
      <c r="N29"/>
    </row>
    <row r="30" spans="1:14" ht="12.75">
      <c r="A30" s="53"/>
      <c r="B30" s="72" t="s">
        <v>118</v>
      </c>
      <c r="C30" s="14">
        <v>161</v>
      </c>
      <c r="D30" s="167">
        <v>6</v>
      </c>
      <c r="E30" s="167">
        <v>5</v>
      </c>
      <c r="F30" s="14">
        <v>53</v>
      </c>
      <c r="G30" s="50">
        <f t="shared" si="1"/>
        <v>225</v>
      </c>
      <c r="H30" s="3"/>
      <c r="N30"/>
    </row>
    <row r="31" spans="1:14" ht="12.75">
      <c r="A31" s="53"/>
      <c r="B31" s="72" t="s">
        <v>119</v>
      </c>
      <c r="C31" s="14">
        <v>317</v>
      </c>
      <c r="D31" s="167">
        <v>15</v>
      </c>
      <c r="E31" s="167">
        <v>33</v>
      </c>
      <c r="F31" s="14">
        <v>285</v>
      </c>
      <c r="G31" s="50">
        <f t="shared" si="1"/>
        <v>650</v>
      </c>
      <c r="H31" s="3"/>
      <c r="N31"/>
    </row>
    <row r="32" spans="1:14" ht="12.75">
      <c r="A32" s="53"/>
      <c r="B32" s="72" t="s">
        <v>120</v>
      </c>
      <c r="C32" s="14">
        <v>190</v>
      </c>
      <c r="D32" s="167">
        <v>47</v>
      </c>
      <c r="E32" s="167">
        <v>69</v>
      </c>
      <c r="F32" s="14">
        <v>304</v>
      </c>
      <c r="G32" s="50">
        <f t="shared" si="1"/>
        <v>610</v>
      </c>
      <c r="H32" s="3"/>
      <c r="N32"/>
    </row>
    <row r="33" spans="1:14" ht="12.75">
      <c r="A33" s="53"/>
      <c r="B33" s="72" t="s">
        <v>121</v>
      </c>
      <c r="C33" s="14">
        <v>158</v>
      </c>
      <c r="D33" s="167">
        <v>38</v>
      </c>
      <c r="E33" s="167">
        <v>58</v>
      </c>
      <c r="F33" s="14">
        <v>239</v>
      </c>
      <c r="G33" s="50">
        <f t="shared" si="1"/>
        <v>493</v>
      </c>
      <c r="H33" s="3"/>
      <c r="N33"/>
    </row>
    <row r="34" spans="1:14" ht="12.75">
      <c r="A34" s="53"/>
      <c r="B34" s="72" t="s">
        <v>122</v>
      </c>
      <c r="C34" s="14">
        <v>54</v>
      </c>
      <c r="D34" s="167">
        <v>70</v>
      </c>
      <c r="E34" s="167">
        <v>41</v>
      </c>
      <c r="F34" s="14">
        <v>504</v>
      </c>
      <c r="G34" s="50">
        <f t="shared" si="1"/>
        <v>669</v>
      </c>
      <c r="H34" s="3"/>
      <c r="N34"/>
    </row>
    <row r="35" spans="1:14" ht="6" customHeight="1">
      <c r="A35" s="53"/>
      <c r="B35" s="80"/>
      <c r="C35" s="14" t="s">
        <v>220</v>
      </c>
      <c r="D35" s="167" t="s">
        <v>220</v>
      </c>
      <c r="E35" s="167" t="s">
        <v>220</v>
      </c>
      <c r="F35" s="14" t="s">
        <v>220</v>
      </c>
      <c r="G35" s="50"/>
      <c r="H35" s="3"/>
      <c r="N35"/>
    </row>
    <row r="36" spans="1:14" ht="12.75">
      <c r="A36" s="112" t="s">
        <v>153</v>
      </c>
      <c r="B36" s="67"/>
      <c r="C36" s="16">
        <v>746</v>
      </c>
      <c r="D36" s="168">
        <v>162</v>
      </c>
      <c r="E36" s="168">
        <v>95</v>
      </c>
      <c r="F36" s="16">
        <v>842</v>
      </c>
      <c r="G36" s="50">
        <f aca="true" t="shared" si="2" ref="G36:G42">SUM(C36:F36)</f>
        <v>1845</v>
      </c>
      <c r="H36" s="3"/>
      <c r="N36"/>
    </row>
    <row r="37" spans="1:14" ht="12.75">
      <c r="A37" s="53"/>
      <c r="B37" s="72" t="s">
        <v>123</v>
      </c>
      <c r="C37" s="14">
        <v>78</v>
      </c>
      <c r="D37" s="167">
        <v>31</v>
      </c>
      <c r="E37" s="167">
        <v>1</v>
      </c>
      <c r="F37" s="14">
        <v>36</v>
      </c>
      <c r="G37" s="50">
        <f t="shared" si="2"/>
        <v>146</v>
      </c>
      <c r="H37" s="3"/>
      <c r="N37"/>
    </row>
    <row r="38" spans="1:14" ht="12.75">
      <c r="A38" s="53"/>
      <c r="B38" s="72" t="s">
        <v>124</v>
      </c>
      <c r="C38" s="14">
        <v>159</v>
      </c>
      <c r="D38" s="167">
        <v>13</v>
      </c>
      <c r="E38" s="167">
        <v>31</v>
      </c>
      <c r="F38" s="14">
        <v>214</v>
      </c>
      <c r="G38" s="50">
        <f t="shared" si="2"/>
        <v>417</v>
      </c>
      <c r="H38" s="3"/>
      <c r="N38"/>
    </row>
    <row r="39" spans="1:14" ht="12.75">
      <c r="A39" s="53"/>
      <c r="B39" s="72" t="s">
        <v>125</v>
      </c>
      <c r="C39" s="25">
        <v>162</v>
      </c>
      <c r="D39" s="44">
        <v>30</v>
      </c>
      <c r="E39" s="44">
        <v>37</v>
      </c>
      <c r="F39" s="25">
        <v>343</v>
      </c>
      <c r="G39" s="50">
        <f t="shared" si="2"/>
        <v>572</v>
      </c>
      <c r="H39" s="3"/>
      <c r="N39"/>
    </row>
    <row r="40" spans="1:14" ht="12.75">
      <c r="A40" s="53"/>
      <c r="B40" s="72" t="s">
        <v>126</v>
      </c>
      <c r="C40" s="14">
        <v>87</v>
      </c>
      <c r="D40" s="167">
        <v>16</v>
      </c>
      <c r="E40" s="167">
        <v>0</v>
      </c>
      <c r="F40" s="14">
        <v>47</v>
      </c>
      <c r="G40" s="50">
        <f t="shared" si="2"/>
        <v>150</v>
      </c>
      <c r="H40" s="3"/>
      <c r="N40"/>
    </row>
    <row r="41" spans="1:14" ht="12.75">
      <c r="A41" s="53"/>
      <c r="B41" s="72" t="s">
        <v>127</v>
      </c>
      <c r="C41" s="14">
        <v>62</v>
      </c>
      <c r="D41" s="167">
        <v>47</v>
      </c>
      <c r="E41" s="167">
        <v>2</v>
      </c>
      <c r="F41" s="14">
        <v>44</v>
      </c>
      <c r="G41" s="50">
        <f t="shared" si="2"/>
        <v>155</v>
      </c>
      <c r="H41" s="3"/>
      <c r="N41"/>
    </row>
    <row r="42" spans="1:14" ht="12.75">
      <c r="A42" s="53"/>
      <c r="B42" s="72" t="s">
        <v>128</v>
      </c>
      <c r="C42" s="14">
        <v>198</v>
      </c>
      <c r="D42" s="167">
        <v>25</v>
      </c>
      <c r="E42" s="167">
        <v>24</v>
      </c>
      <c r="F42" s="14">
        <v>158</v>
      </c>
      <c r="G42" s="50">
        <f t="shared" si="2"/>
        <v>405</v>
      </c>
      <c r="H42" s="3"/>
      <c r="N42"/>
    </row>
    <row r="43" spans="1:14" ht="6" customHeight="1">
      <c r="A43" s="53"/>
      <c r="B43" s="80"/>
      <c r="C43" s="14" t="s">
        <v>220</v>
      </c>
      <c r="D43" s="167" t="s">
        <v>220</v>
      </c>
      <c r="E43" s="167" t="s">
        <v>220</v>
      </c>
      <c r="F43" s="14" t="s">
        <v>220</v>
      </c>
      <c r="G43" s="50"/>
      <c r="H43" s="3"/>
      <c r="N43"/>
    </row>
    <row r="44" spans="1:14" ht="12.75">
      <c r="A44" s="112" t="s">
        <v>154</v>
      </c>
      <c r="B44" s="67"/>
      <c r="C44" s="16">
        <v>482</v>
      </c>
      <c r="D44" s="168">
        <v>35</v>
      </c>
      <c r="E44" s="168">
        <v>29</v>
      </c>
      <c r="F44" s="16">
        <v>572</v>
      </c>
      <c r="G44" s="50">
        <f aca="true" t="shared" si="3" ref="G44:G49">SUM(C44:F44)</f>
        <v>1118</v>
      </c>
      <c r="H44" s="3"/>
      <c r="N44"/>
    </row>
    <row r="45" spans="1:14" ht="12.75">
      <c r="A45" s="53"/>
      <c r="B45" s="72" t="s">
        <v>129</v>
      </c>
      <c r="C45" s="14">
        <v>48</v>
      </c>
      <c r="D45" s="167">
        <v>3</v>
      </c>
      <c r="E45" s="167">
        <v>1</v>
      </c>
      <c r="F45" s="14">
        <v>72</v>
      </c>
      <c r="G45" s="50">
        <f t="shared" si="3"/>
        <v>124</v>
      </c>
      <c r="H45" s="3"/>
      <c r="N45"/>
    </row>
    <row r="46" spans="1:14" ht="12.75">
      <c r="A46" s="53"/>
      <c r="B46" s="72" t="s">
        <v>130</v>
      </c>
      <c r="C46" s="14">
        <v>4</v>
      </c>
      <c r="D46" s="167">
        <v>0</v>
      </c>
      <c r="E46" s="167">
        <v>0</v>
      </c>
      <c r="F46" s="14">
        <v>40</v>
      </c>
      <c r="G46" s="50">
        <f t="shared" si="3"/>
        <v>44</v>
      </c>
      <c r="H46" s="3"/>
      <c r="N46"/>
    </row>
    <row r="47" spans="1:14" ht="12.75">
      <c r="A47" s="53"/>
      <c r="B47" s="72" t="s">
        <v>131</v>
      </c>
      <c r="C47" s="14">
        <v>176</v>
      </c>
      <c r="D47" s="167">
        <v>3</v>
      </c>
      <c r="E47" s="167">
        <v>1</v>
      </c>
      <c r="F47" s="14">
        <v>47</v>
      </c>
      <c r="G47" s="50">
        <f t="shared" si="3"/>
        <v>227</v>
      </c>
      <c r="H47" s="3"/>
      <c r="N47"/>
    </row>
    <row r="48" spans="1:14" ht="12.75">
      <c r="A48" s="53"/>
      <c r="B48" s="72" t="s">
        <v>132</v>
      </c>
      <c r="C48" s="14">
        <v>133</v>
      </c>
      <c r="D48" s="167">
        <v>16</v>
      </c>
      <c r="E48" s="167">
        <v>13</v>
      </c>
      <c r="F48" s="14">
        <v>184</v>
      </c>
      <c r="G48" s="50">
        <f t="shared" si="3"/>
        <v>346</v>
      </c>
      <c r="H48" s="3"/>
      <c r="N48"/>
    </row>
    <row r="49" spans="1:14" ht="12.75">
      <c r="A49" s="53"/>
      <c r="B49" s="72" t="s">
        <v>133</v>
      </c>
      <c r="C49" s="14">
        <v>121</v>
      </c>
      <c r="D49" s="167">
        <v>13</v>
      </c>
      <c r="E49" s="167">
        <v>14</v>
      </c>
      <c r="F49" s="14">
        <v>229</v>
      </c>
      <c r="G49" s="50">
        <f t="shared" si="3"/>
        <v>377</v>
      </c>
      <c r="H49" s="3"/>
      <c r="N49"/>
    </row>
    <row r="50" spans="1:14" ht="6" customHeight="1">
      <c r="A50" s="26"/>
      <c r="B50" s="121"/>
      <c r="C50" s="68" t="s">
        <v>220</v>
      </c>
      <c r="D50" s="70" t="s">
        <v>220</v>
      </c>
      <c r="E50" s="70" t="s">
        <v>220</v>
      </c>
      <c r="F50" s="68" t="s">
        <v>220</v>
      </c>
      <c r="G50" s="117"/>
      <c r="H50" s="3"/>
      <c r="N50"/>
    </row>
    <row r="51" spans="1:14" ht="12.75">
      <c r="A51" s="112" t="s">
        <v>155</v>
      </c>
      <c r="B51" s="67"/>
      <c r="C51" s="16">
        <v>2659</v>
      </c>
      <c r="D51" s="168">
        <v>99</v>
      </c>
      <c r="E51" s="168">
        <v>205</v>
      </c>
      <c r="F51" s="16">
        <v>1890</v>
      </c>
      <c r="G51" s="50">
        <f aca="true" t="shared" si="4" ref="G51:G68">SUM(C51:F51)</f>
        <v>4853</v>
      </c>
      <c r="H51" s="3"/>
      <c r="N51"/>
    </row>
    <row r="52" spans="1:14" ht="12.75">
      <c r="A52" s="53"/>
      <c r="B52" s="72" t="s">
        <v>134</v>
      </c>
      <c r="C52" s="14">
        <v>60</v>
      </c>
      <c r="D52" s="167">
        <v>1</v>
      </c>
      <c r="E52" s="167">
        <v>0</v>
      </c>
      <c r="F52" s="14">
        <v>25</v>
      </c>
      <c r="G52" s="50">
        <f t="shared" si="4"/>
        <v>86</v>
      </c>
      <c r="H52" s="3"/>
      <c r="N52"/>
    </row>
    <row r="53" spans="1:14" ht="12.75">
      <c r="A53" s="53"/>
      <c r="B53" s="72" t="s">
        <v>135</v>
      </c>
      <c r="C53" s="14">
        <v>364</v>
      </c>
      <c r="D53" s="167">
        <v>4</v>
      </c>
      <c r="E53" s="167">
        <v>3</v>
      </c>
      <c r="F53" s="14">
        <v>28</v>
      </c>
      <c r="G53" s="50">
        <f t="shared" si="4"/>
        <v>399</v>
      </c>
      <c r="H53" s="3"/>
      <c r="N53"/>
    </row>
    <row r="54" spans="1:14" ht="12.75">
      <c r="A54" s="53"/>
      <c r="B54" s="72" t="s">
        <v>136</v>
      </c>
      <c r="C54" s="14">
        <v>441</v>
      </c>
      <c r="D54" s="167">
        <v>2</v>
      </c>
      <c r="E54" s="167">
        <v>0</v>
      </c>
      <c r="F54" s="14">
        <v>35</v>
      </c>
      <c r="G54" s="50">
        <f t="shared" si="4"/>
        <v>478</v>
      </c>
      <c r="H54" s="3"/>
      <c r="N54"/>
    </row>
    <row r="55" spans="1:14" ht="12.75">
      <c r="A55" s="53"/>
      <c r="B55" s="72" t="s">
        <v>137</v>
      </c>
      <c r="C55" s="14">
        <v>60</v>
      </c>
      <c r="D55" s="167">
        <v>1</v>
      </c>
      <c r="E55" s="167">
        <v>0</v>
      </c>
      <c r="F55" s="14">
        <v>22</v>
      </c>
      <c r="G55" s="50">
        <f t="shared" si="4"/>
        <v>83</v>
      </c>
      <c r="H55" s="3"/>
      <c r="N55"/>
    </row>
    <row r="56" spans="1:14" ht="12.75">
      <c r="A56" s="53"/>
      <c r="B56" s="72" t="s">
        <v>138</v>
      </c>
      <c r="C56" s="14">
        <v>243</v>
      </c>
      <c r="D56" s="167">
        <v>5</v>
      </c>
      <c r="E56" s="167">
        <v>7</v>
      </c>
      <c r="F56" s="14">
        <v>133</v>
      </c>
      <c r="G56" s="50">
        <f t="shared" si="4"/>
        <v>388</v>
      </c>
      <c r="H56" s="3"/>
      <c r="N56"/>
    </row>
    <row r="57" spans="1:14" ht="12.75">
      <c r="A57" s="53"/>
      <c r="B57" s="72" t="s">
        <v>139</v>
      </c>
      <c r="C57" s="14">
        <v>148</v>
      </c>
      <c r="D57" s="167">
        <v>14</v>
      </c>
      <c r="E57" s="167">
        <v>62</v>
      </c>
      <c r="F57" s="14">
        <v>221</v>
      </c>
      <c r="G57" s="50">
        <f t="shared" si="4"/>
        <v>445</v>
      </c>
      <c r="H57" s="3"/>
      <c r="N57"/>
    </row>
    <row r="58" spans="1:14" ht="12.75">
      <c r="A58" s="53"/>
      <c r="B58" s="72" t="s">
        <v>140</v>
      </c>
      <c r="C58" s="14">
        <v>28</v>
      </c>
      <c r="D58" s="167">
        <v>1</v>
      </c>
      <c r="E58" s="167">
        <v>0</v>
      </c>
      <c r="F58" s="14">
        <v>13</v>
      </c>
      <c r="G58" s="50">
        <f t="shared" si="4"/>
        <v>42</v>
      </c>
      <c r="H58" s="3"/>
      <c r="N58"/>
    </row>
    <row r="59" spans="1:14" ht="12.75">
      <c r="A59" s="53"/>
      <c r="B59" s="72" t="s">
        <v>141</v>
      </c>
      <c r="C59" s="14">
        <v>244</v>
      </c>
      <c r="D59" s="167">
        <v>2</v>
      </c>
      <c r="E59" s="167">
        <v>1</v>
      </c>
      <c r="F59" s="14">
        <v>74</v>
      </c>
      <c r="G59" s="50">
        <f t="shared" si="4"/>
        <v>321</v>
      </c>
      <c r="H59" s="3"/>
      <c r="N59"/>
    </row>
    <row r="60" spans="1:14" ht="12.75">
      <c r="A60" s="53"/>
      <c r="B60" s="72" t="s">
        <v>142</v>
      </c>
      <c r="C60" s="14">
        <v>333</v>
      </c>
      <c r="D60" s="167">
        <v>6</v>
      </c>
      <c r="E60" s="167">
        <v>16</v>
      </c>
      <c r="F60" s="14">
        <v>45</v>
      </c>
      <c r="G60" s="50">
        <f t="shared" si="4"/>
        <v>400</v>
      </c>
      <c r="H60" s="3"/>
      <c r="N60"/>
    </row>
    <row r="61" spans="1:14" ht="12.75">
      <c r="A61" s="53"/>
      <c r="B61" s="72" t="s">
        <v>143</v>
      </c>
      <c r="C61" s="14">
        <v>64</v>
      </c>
      <c r="D61" s="167">
        <v>0</v>
      </c>
      <c r="E61" s="167">
        <v>0</v>
      </c>
      <c r="F61" s="14">
        <v>21</v>
      </c>
      <c r="G61" s="50">
        <f t="shared" si="4"/>
        <v>85</v>
      </c>
      <c r="H61" s="3"/>
      <c r="N61"/>
    </row>
    <row r="62" spans="1:14" ht="12.75">
      <c r="A62" s="53"/>
      <c r="B62" s="72" t="s">
        <v>144</v>
      </c>
      <c r="C62" s="14">
        <v>75</v>
      </c>
      <c r="D62" s="167">
        <v>1</v>
      </c>
      <c r="E62" s="167">
        <v>0</v>
      </c>
      <c r="F62" s="14">
        <v>19</v>
      </c>
      <c r="G62" s="50">
        <f t="shared" si="4"/>
        <v>95</v>
      </c>
      <c r="H62" s="3"/>
      <c r="N62"/>
    </row>
    <row r="63" spans="1:14" ht="12.75">
      <c r="A63" s="53"/>
      <c r="B63" s="72" t="s">
        <v>145</v>
      </c>
      <c r="C63" s="14">
        <v>37</v>
      </c>
      <c r="D63" s="167">
        <v>0</v>
      </c>
      <c r="E63" s="167">
        <v>0</v>
      </c>
      <c r="F63" s="14">
        <v>13</v>
      </c>
      <c r="G63" s="50">
        <f t="shared" si="4"/>
        <v>50</v>
      </c>
      <c r="H63" s="3"/>
      <c r="N63"/>
    </row>
    <row r="64" spans="1:14" ht="12.75">
      <c r="A64" s="53"/>
      <c r="B64" s="72" t="s">
        <v>146</v>
      </c>
      <c r="C64" s="14">
        <v>237</v>
      </c>
      <c r="D64" s="167">
        <v>15</v>
      </c>
      <c r="E64" s="167">
        <v>33</v>
      </c>
      <c r="F64" s="14">
        <v>278</v>
      </c>
      <c r="G64" s="50">
        <f t="shared" si="4"/>
        <v>563</v>
      </c>
      <c r="H64" s="3"/>
      <c r="N64"/>
    </row>
    <row r="65" spans="1:14" ht="12.75">
      <c r="A65" s="53"/>
      <c r="B65" s="72" t="s">
        <v>147</v>
      </c>
      <c r="C65" s="14">
        <v>88</v>
      </c>
      <c r="D65" s="167">
        <v>1</v>
      </c>
      <c r="E65" s="167">
        <v>0</v>
      </c>
      <c r="F65" s="14">
        <v>20</v>
      </c>
      <c r="G65" s="50">
        <f t="shared" si="4"/>
        <v>109</v>
      </c>
      <c r="H65" s="3"/>
      <c r="N65"/>
    </row>
    <row r="66" spans="1:14" ht="12.75">
      <c r="A66" s="53"/>
      <c r="B66" s="72" t="s">
        <v>148</v>
      </c>
      <c r="C66" s="14">
        <v>141</v>
      </c>
      <c r="D66" s="167">
        <v>3</v>
      </c>
      <c r="E66" s="167">
        <v>5</v>
      </c>
      <c r="F66" s="14">
        <v>59</v>
      </c>
      <c r="G66" s="50">
        <f t="shared" si="4"/>
        <v>208</v>
      </c>
      <c r="H66" s="3"/>
      <c r="N66"/>
    </row>
    <row r="67" spans="1:14" ht="12.75">
      <c r="A67" s="53"/>
      <c r="B67" s="72" t="s">
        <v>149</v>
      </c>
      <c r="C67" s="14">
        <v>44</v>
      </c>
      <c r="D67" s="167">
        <v>0</v>
      </c>
      <c r="E67" s="167">
        <v>1</v>
      </c>
      <c r="F67" s="14">
        <v>15</v>
      </c>
      <c r="G67" s="50">
        <f t="shared" si="4"/>
        <v>60</v>
      </c>
      <c r="H67" s="3"/>
      <c r="N67"/>
    </row>
    <row r="68" spans="1:14" ht="12.75">
      <c r="A68" s="53"/>
      <c r="B68" s="72" t="s">
        <v>150</v>
      </c>
      <c r="C68" s="14">
        <v>52</v>
      </c>
      <c r="D68" s="167">
        <v>43</v>
      </c>
      <c r="E68" s="167">
        <v>77</v>
      </c>
      <c r="F68" s="14">
        <v>869</v>
      </c>
      <c r="G68" s="50">
        <f t="shared" si="4"/>
        <v>1041</v>
      </c>
      <c r="H68" s="3"/>
      <c r="N68"/>
    </row>
    <row r="69" spans="1:18" ht="12.75">
      <c r="A69" s="26"/>
      <c r="B69" s="93" t="s">
        <v>218</v>
      </c>
      <c r="C69" s="113" t="s">
        <v>220</v>
      </c>
      <c r="D69" s="116" t="s">
        <v>220</v>
      </c>
      <c r="E69" s="116" t="s">
        <v>220</v>
      </c>
      <c r="F69" s="113" t="s">
        <v>220</v>
      </c>
      <c r="G69" s="35" t="s">
        <v>220</v>
      </c>
      <c r="H69" s="3" t="s">
        <v>220</v>
      </c>
      <c r="I69" s="3" t="s">
        <v>220</v>
      </c>
      <c r="J69" s="3" t="s">
        <v>220</v>
      </c>
      <c r="K69" s="3" t="s">
        <v>220</v>
      </c>
      <c r="L69" s="3" t="s">
        <v>220</v>
      </c>
      <c r="M69" s="3" t="s">
        <v>220</v>
      </c>
      <c r="N69" s="12" t="s">
        <v>220</v>
      </c>
      <c r="O69" s="3" t="s">
        <v>220</v>
      </c>
      <c r="P69" s="3" t="s">
        <v>220</v>
      </c>
      <c r="Q69" s="3" t="s">
        <v>220</v>
      </c>
      <c r="R69" s="3"/>
    </row>
  </sheetData>
  <mergeCells count="2">
    <mergeCell ref="O6:Q6"/>
    <mergeCell ref="A10:B10"/>
  </mergeCells>
  <printOptions/>
  <pageMargins left="0.7874015748031497" right="0.7874015748031497" top="0.7874015748031497" bottom="1.1811023622047245" header="0.1968503937007874" footer="0.1968503937007874"/>
  <pageSetup horizontalDpi="600" verticalDpi="600" orientation="portrait" paperSize="9" r:id="rId1"/>
  <rowBreaks count="1" manualBreakCount="1">
    <brk id="50" max="255" man="1"/>
  </rowBreaks>
</worksheet>
</file>

<file path=xl/worksheets/sheet21.xml><?xml version="1.0" encoding="utf-8"?>
<worksheet xmlns="http://schemas.openxmlformats.org/spreadsheetml/2006/main" xmlns:r="http://schemas.openxmlformats.org/officeDocument/2006/relationships">
  <dimension ref="A1:R69"/>
  <sheetViews>
    <sheetView workbookViewId="0" topLeftCell="A1">
      <selection activeCell="A1" sqref="A1"/>
    </sheetView>
  </sheetViews>
  <sheetFormatPr defaultColWidth="11.421875" defaultRowHeight="12.75"/>
  <cols>
    <col min="1" max="1" width="1.7109375" style="0" customWidth="1"/>
    <col min="2" max="2" width="15.7109375" style="0" customWidth="1"/>
    <col min="3" max="6" width="10.7109375" style="0" customWidth="1"/>
    <col min="7" max="7" width="13.7109375" style="0" customWidth="1"/>
    <col min="8" max="13" width="6.7109375" style="0" customWidth="1"/>
    <col min="14" max="14" width="8.7109375" style="13" customWidth="1"/>
    <col min="15" max="17" width="8.7109375" style="0" customWidth="1"/>
  </cols>
  <sheetData>
    <row r="1" spans="1:18" ht="12.75">
      <c r="A1" s="17" t="s">
        <v>412</v>
      </c>
      <c r="B1" s="3"/>
      <c r="C1" s="3"/>
      <c r="D1" s="3"/>
      <c r="E1" s="3"/>
      <c r="F1" s="3"/>
      <c r="G1" s="3"/>
      <c r="H1" s="3"/>
      <c r="I1" s="3"/>
      <c r="J1" s="3"/>
      <c r="K1" s="3"/>
      <c r="L1" s="3"/>
      <c r="M1" s="3"/>
      <c r="N1" s="12"/>
      <c r="O1" s="3"/>
      <c r="P1" s="3"/>
      <c r="Q1" s="3"/>
      <c r="R1" s="3"/>
    </row>
    <row r="2" spans="1:18" ht="12.75">
      <c r="A2" s="17" t="s">
        <v>391</v>
      </c>
      <c r="B2" s="3"/>
      <c r="C2" s="3"/>
      <c r="D2" s="3"/>
      <c r="E2" s="3"/>
      <c r="F2" s="3"/>
      <c r="G2" s="3"/>
      <c r="H2" s="3"/>
      <c r="I2" s="3"/>
      <c r="J2" s="3"/>
      <c r="K2" s="3"/>
      <c r="L2" s="3"/>
      <c r="M2" s="3"/>
      <c r="N2" s="12"/>
      <c r="O2" s="3"/>
      <c r="P2" s="3"/>
      <c r="Q2" s="3"/>
      <c r="R2" s="3"/>
    </row>
    <row r="3" spans="1:18" ht="12.75">
      <c r="A3" s="17"/>
      <c r="B3" s="3"/>
      <c r="C3" s="3"/>
      <c r="D3" s="3"/>
      <c r="E3" s="3"/>
      <c r="F3" s="3"/>
      <c r="G3" s="3"/>
      <c r="H3" s="3"/>
      <c r="I3" s="3"/>
      <c r="J3" s="3"/>
      <c r="K3" s="3"/>
      <c r="L3" s="3"/>
      <c r="M3" s="3"/>
      <c r="N3" s="12"/>
      <c r="O3" s="3"/>
      <c r="P3" s="3"/>
      <c r="Q3" s="3"/>
      <c r="R3" s="3"/>
    </row>
    <row r="4" spans="1:18" ht="12.75">
      <c r="A4" s="18" t="s">
        <v>62</v>
      </c>
      <c r="B4" s="3"/>
      <c r="C4" s="3"/>
      <c r="D4" s="3"/>
      <c r="E4" s="3"/>
      <c r="F4" s="3"/>
      <c r="G4" s="3"/>
      <c r="H4" s="3"/>
      <c r="I4" s="3"/>
      <c r="J4" s="3"/>
      <c r="K4" s="3"/>
      <c r="L4" s="3"/>
      <c r="M4" s="3"/>
      <c r="N4" s="12"/>
      <c r="O4" s="3"/>
      <c r="P4" s="3"/>
      <c r="Q4" s="3"/>
      <c r="R4" s="3"/>
    </row>
    <row r="5" spans="1:18" ht="3" customHeight="1">
      <c r="A5" s="3"/>
      <c r="B5" s="3" t="s">
        <v>218</v>
      </c>
      <c r="C5" s="3" t="s">
        <v>219</v>
      </c>
      <c r="D5" s="3" t="s">
        <v>219</v>
      </c>
      <c r="E5" s="3" t="s">
        <v>219</v>
      </c>
      <c r="F5" s="3" t="s">
        <v>219</v>
      </c>
      <c r="G5" s="3" t="s">
        <v>219</v>
      </c>
      <c r="H5" s="3"/>
      <c r="I5" s="3"/>
      <c r="J5" s="3"/>
      <c r="K5" s="3"/>
      <c r="L5" s="3"/>
      <c r="M5" s="3"/>
      <c r="N5" s="12"/>
      <c r="O5" s="3"/>
      <c r="P5" s="3"/>
      <c r="Q5" s="3"/>
      <c r="R5" s="3"/>
    </row>
    <row r="6" spans="1:18" ht="12.75">
      <c r="A6" s="84" t="s">
        <v>176</v>
      </c>
      <c r="B6" s="94"/>
      <c r="C6" s="37" t="s">
        <v>13</v>
      </c>
      <c r="D6" s="38" t="s">
        <v>14</v>
      </c>
      <c r="E6" s="38" t="s">
        <v>15</v>
      </c>
      <c r="F6" s="37" t="s">
        <v>16</v>
      </c>
      <c r="G6" s="46" t="s">
        <v>320</v>
      </c>
      <c r="H6" s="4"/>
      <c r="K6" s="4"/>
      <c r="O6" s="252"/>
      <c r="P6" s="252"/>
      <c r="Q6" s="252"/>
      <c r="R6" s="3"/>
    </row>
    <row r="7" spans="1:14" ht="12.75">
      <c r="A7" s="86"/>
      <c r="B7" s="96" t="s">
        <v>178</v>
      </c>
      <c r="C7" s="30"/>
      <c r="D7" s="45"/>
      <c r="E7" s="45"/>
      <c r="F7" s="30"/>
      <c r="G7" s="48" t="s">
        <v>321</v>
      </c>
      <c r="N7" s="3"/>
    </row>
    <row r="8" spans="1:14" ht="3" customHeight="1">
      <c r="A8" s="51"/>
      <c r="B8" s="75" t="s">
        <v>218</v>
      </c>
      <c r="C8" s="77"/>
      <c r="D8" s="83"/>
      <c r="E8" s="83"/>
      <c r="F8" s="77"/>
      <c r="G8" s="81"/>
      <c r="J8" s="13"/>
      <c r="K8" s="9"/>
      <c r="L8" s="9"/>
      <c r="M8" s="9"/>
      <c r="N8" s="3"/>
    </row>
    <row r="9" spans="1:14" ht="6" customHeight="1">
      <c r="A9" s="53"/>
      <c r="B9" s="72" t="s">
        <v>218</v>
      </c>
      <c r="C9" s="24" t="s">
        <v>220</v>
      </c>
      <c r="D9" s="42" t="s">
        <v>220</v>
      </c>
      <c r="E9" s="42" t="s">
        <v>220</v>
      </c>
      <c r="F9" s="24" t="s">
        <v>220</v>
      </c>
      <c r="G9" s="32" t="s">
        <v>220</v>
      </c>
      <c r="H9" s="3" t="s">
        <v>220</v>
      </c>
      <c r="I9" s="3" t="s">
        <v>220</v>
      </c>
      <c r="J9" s="12" t="s">
        <v>220</v>
      </c>
      <c r="K9" s="17" t="s">
        <v>220</v>
      </c>
      <c r="L9" s="17" t="s">
        <v>220</v>
      </c>
      <c r="M9" s="17" t="s">
        <v>220</v>
      </c>
      <c r="N9" s="3"/>
    </row>
    <row r="10" spans="1:14" ht="24" customHeight="1">
      <c r="A10" s="242" t="s">
        <v>156</v>
      </c>
      <c r="B10" s="243"/>
      <c r="C10" s="29">
        <f>SUM(C12,C27,C36,C44,C51)</f>
        <v>2186</v>
      </c>
      <c r="D10" s="43">
        <f>SUM(D12,D27,D36,D44,D51)</f>
        <v>2569</v>
      </c>
      <c r="E10" s="43">
        <f>SUM(E12,E27,E36,E44,E51)</f>
        <v>218</v>
      </c>
      <c r="F10" s="29">
        <f>SUM(F12,F27,F36,F44,F51)</f>
        <v>23433</v>
      </c>
      <c r="G10" s="50">
        <f>SUM(C10:F10)</f>
        <v>28406</v>
      </c>
      <c r="H10" s="3"/>
      <c r="N10"/>
    </row>
    <row r="11" spans="1:14" ht="6" customHeight="1">
      <c r="A11" s="53"/>
      <c r="B11" s="80"/>
      <c r="C11" s="25" t="s">
        <v>220</v>
      </c>
      <c r="D11" s="44" t="s">
        <v>220</v>
      </c>
      <c r="E11" s="44" t="s">
        <v>220</v>
      </c>
      <c r="F11" s="92" t="s">
        <v>220</v>
      </c>
      <c r="G11" s="50" t="s">
        <v>220</v>
      </c>
      <c r="H11" s="3"/>
      <c r="N11"/>
    </row>
    <row r="12" spans="1:14" ht="12.75">
      <c r="A12" s="112" t="s">
        <v>151</v>
      </c>
      <c r="B12" s="67"/>
      <c r="C12" s="16">
        <v>759</v>
      </c>
      <c r="D12" s="168">
        <v>1785</v>
      </c>
      <c r="E12" s="168">
        <v>190</v>
      </c>
      <c r="F12" s="16">
        <v>19546</v>
      </c>
      <c r="G12" s="50">
        <f aca="true" t="shared" si="0" ref="G12:G25">SUM(C12:F12)</f>
        <v>22280</v>
      </c>
      <c r="H12" s="17"/>
      <c r="N12"/>
    </row>
    <row r="13" spans="1:14" ht="12.75">
      <c r="A13" s="53"/>
      <c r="B13" s="72" t="s">
        <v>103</v>
      </c>
      <c r="C13" s="14">
        <v>16</v>
      </c>
      <c r="D13" s="167">
        <v>85</v>
      </c>
      <c r="E13" s="167">
        <v>9</v>
      </c>
      <c r="F13" s="14">
        <v>1245</v>
      </c>
      <c r="G13" s="50">
        <f t="shared" si="0"/>
        <v>1355</v>
      </c>
      <c r="H13" s="3"/>
      <c r="N13"/>
    </row>
    <row r="14" spans="1:14" ht="12.75">
      <c r="A14" s="53"/>
      <c r="B14" s="72" t="s">
        <v>104</v>
      </c>
      <c r="C14" s="14">
        <v>68</v>
      </c>
      <c r="D14" s="167">
        <v>289</v>
      </c>
      <c r="E14" s="167">
        <v>24</v>
      </c>
      <c r="F14" s="14">
        <v>3055</v>
      </c>
      <c r="G14" s="50">
        <f t="shared" si="0"/>
        <v>3436</v>
      </c>
      <c r="H14" s="3"/>
      <c r="N14"/>
    </row>
    <row r="15" spans="1:14" ht="12.75">
      <c r="A15" s="53"/>
      <c r="B15" s="72" t="s">
        <v>105</v>
      </c>
      <c r="C15" s="14">
        <v>36</v>
      </c>
      <c r="D15" s="167">
        <v>33</v>
      </c>
      <c r="E15" s="167">
        <v>4</v>
      </c>
      <c r="F15" s="14">
        <v>566</v>
      </c>
      <c r="G15" s="50">
        <f t="shared" si="0"/>
        <v>639</v>
      </c>
      <c r="H15" s="3"/>
      <c r="N15"/>
    </row>
    <row r="16" spans="1:14" ht="12.75">
      <c r="A16" s="53"/>
      <c r="B16" s="72" t="s">
        <v>106</v>
      </c>
      <c r="C16" s="14">
        <v>12</v>
      </c>
      <c r="D16" s="167">
        <v>128</v>
      </c>
      <c r="E16" s="167">
        <v>17</v>
      </c>
      <c r="F16" s="14">
        <v>1539</v>
      </c>
      <c r="G16" s="50">
        <f t="shared" si="0"/>
        <v>1696</v>
      </c>
      <c r="H16" s="3"/>
      <c r="N16"/>
    </row>
    <row r="17" spans="1:14" ht="12.75">
      <c r="A17" s="53"/>
      <c r="B17" s="72" t="s">
        <v>107</v>
      </c>
      <c r="C17" s="14">
        <v>69</v>
      </c>
      <c r="D17" s="167">
        <v>188</v>
      </c>
      <c r="E17" s="167">
        <v>10</v>
      </c>
      <c r="F17" s="14">
        <v>1291</v>
      </c>
      <c r="G17" s="50">
        <f t="shared" si="0"/>
        <v>1558</v>
      </c>
      <c r="H17" s="3"/>
      <c r="N17"/>
    </row>
    <row r="18" spans="1:14" ht="12.75">
      <c r="A18" s="53"/>
      <c r="B18" s="72" t="s">
        <v>108</v>
      </c>
      <c r="C18" s="14">
        <v>28</v>
      </c>
      <c r="D18" s="167">
        <v>117</v>
      </c>
      <c r="E18" s="167">
        <v>16</v>
      </c>
      <c r="F18" s="14">
        <v>1201</v>
      </c>
      <c r="G18" s="50">
        <f t="shared" si="0"/>
        <v>1362</v>
      </c>
      <c r="H18" s="3"/>
      <c r="N18"/>
    </row>
    <row r="19" spans="1:14" ht="12.75">
      <c r="A19" s="53"/>
      <c r="B19" s="72" t="s">
        <v>109</v>
      </c>
      <c r="C19" s="14">
        <v>97</v>
      </c>
      <c r="D19" s="167">
        <v>62</v>
      </c>
      <c r="E19" s="167">
        <v>15</v>
      </c>
      <c r="F19" s="14">
        <v>700</v>
      </c>
      <c r="G19" s="50">
        <f t="shared" si="0"/>
        <v>874</v>
      </c>
      <c r="H19" s="3"/>
      <c r="N19"/>
    </row>
    <row r="20" spans="1:14" ht="12.75">
      <c r="A20" s="53"/>
      <c r="B20" s="72" t="s">
        <v>110</v>
      </c>
      <c r="C20" s="14">
        <v>41</v>
      </c>
      <c r="D20" s="167">
        <v>325</v>
      </c>
      <c r="E20" s="167">
        <v>32</v>
      </c>
      <c r="F20" s="14">
        <v>3541</v>
      </c>
      <c r="G20" s="50">
        <f t="shared" si="0"/>
        <v>3939</v>
      </c>
      <c r="H20" s="3"/>
      <c r="N20"/>
    </row>
    <row r="21" spans="1:14" ht="12.75">
      <c r="A21" s="53"/>
      <c r="B21" s="72" t="s">
        <v>111</v>
      </c>
      <c r="C21" s="14">
        <v>24</v>
      </c>
      <c r="D21" s="167">
        <v>161</v>
      </c>
      <c r="E21" s="167">
        <v>15</v>
      </c>
      <c r="F21" s="14">
        <v>1962</v>
      </c>
      <c r="G21" s="50">
        <f t="shared" si="0"/>
        <v>2162</v>
      </c>
      <c r="H21" s="3"/>
      <c r="N21"/>
    </row>
    <row r="22" spans="1:14" ht="12.75">
      <c r="A22" s="53"/>
      <c r="B22" s="72" t="s">
        <v>112</v>
      </c>
      <c r="C22" s="14">
        <v>67</v>
      </c>
      <c r="D22" s="167">
        <v>259</v>
      </c>
      <c r="E22" s="167">
        <v>31</v>
      </c>
      <c r="F22" s="14">
        <v>2945</v>
      </c>
      <c r="G22" s="50">
        <f t="shared" si="0"/>
        <v>3302</v>
      </c>
      <c r="H22" s="3"/>
      <c r="N22"/>
    </row>
    <row r="23" spans="1:14" ht="12.75">
      <c r="A23" s="53"/>
      <c r="B23" s="72" t="s">
        <v>113</v>
      </c>
      <c r="C23" s="14">
        <v>141</v>
      </c>
      <c r="D23" s="167">
        <v>61</v>
      </c>
      <c r="E23" s="167">
        <v>7</v>
      </c>
      <c r="F23" s="14">
        <v>680</v>
      </c>
      <c r="G23" s="50">
        <f t="shared" si="0"/>
        <v>889</v>
      </c>
      <c r="H23" s="3"/>
      <c r="N23"/>
    </row>
    <row r="24" spans="1:14" ht="12.75">
      <c r="A24" s="53"/>
      <c r="B24" s="72" t="s">
        <v>114</v>
      </c>
      <c r="C24" s="14">
        <v>63</v>
      </c>
      <c r="D24" s="167">
        <v>24</v>
      </c>
      <c r="E24" s="167">
        <v>2</v>
      </c>
      <c r="F24" s="14">
        <v>345</v>
      </c>
      <c r="G24" s="50">
        <f t="shared" si="0"/>
        <v>434</v>
      </c>
      <c r="H24" s="3"/>
      <c r="N24"/>
    </row>
    <row r="25" spans="1:14" ht="12.75">
      <c r="A25" s="53"/>
      <c r="B25" s="72" t="s">
        <v>115</v>
      </c>
      <c r="C25" s="14">
        <v>97</v>
      </c>
      <c r="D25" s="167">
        <v>53</v>
      </c>
      <c r="E25" s="167">
        <v>8</v>
      </c>
      <c r="F25" s="14">
        <v>476</v>
      </c>
      <c r="G25" s="50">
        <f t="shared" si="0"/>
        <v>634</v>
      </c>
      <c r="H25" s="3"/>
      <c r="N25"/>
    </row>
    <row r="26" spans="1:14" ht="6" customHeight="1">
      <c r="A26" s="53"/>
      <c r="B26" s="80"/>
      <c r="C26" s="14" t="s">
        <v>220</v>
      </c>
      <c r="D26" s="167" t="s">
        <v>220</v>
      </c>
      <c r="E26" s="167" t="s">
        <v>220</v>
      </c>
      <c r="F26" s="14" t="s">
        <v>220</v>
      </c>
      <c r="G26" s="50" t="s">
        <v>220</v>
      </c>
      <c r="H26" s="3"/>
      <c r="N26"/>
    </row>
    <row r="27" spans="1:14" ht="12.75">
      <c r="A27" s="112" t="s">
        <v>163</v>
      </c>
      <c r="B27" s="67"/>
      <c r="C27" s="16">
        <v>392</v>
      </c>
      <c r="D27" s="168">
        <v>119</v>
      </c>
      <c r="E27" s="168">
        <v>13</v>
      </c>
      <c r="F27" s="16">
        <v>2100</v>
      </c>
      <c r="G27" s="50">
        <f aca="true" t="shared" si="1" ref="G27:G34">SUM(C27:F27)</f>
        <v>2624</v>
      </c>
      <c r="H27" s="3"/>
      <c r="N27"/>
    </row>
    <row r="28" spans="1:14" ht="12.75">
      <c r="A28" s="53"/>
      <c r="B28" s="72" t="s">
        <v>116</v>
      </c>
      <c r="C28" s="14">
        <v>11</v>
      </c>
      <c r="D28" s="167">
        <v>46</v>
      </c>
      <c r="E28" s="167">
        <v>0</v>
      </c>
      <c r="F28" s="14">
        <v>672</v>
      </c>
      <c r="G28" s="50">
        <f t="shared" si="1"/>
        <v>729</v>
      </c>
      <c r="H28" s="3"/>
      <c r="N28"/>
    </row>
    <row r="29" spans="1:14" ht="12.75">
      <c r="A29" s="53"/>
      <c r="B29" s="72" t="s">
        <v>117</v>
      </c>
      <c r="C29" s="14">
        <v>134</v>
      </c>
      <c r="D29" s="167">
        <v>12</v>
      </c>
      <c r="E29" s="167">
        <v>2</v>
      </c>
      <c r="F29" s="14">
        <v>345</v>
      </c>
      <c r="G29" s="50">
        <f t="shared" si="1"/>
        <v>493</v>
      </c>
      <c r="H29" s="3"/>
      <c r="N29"/>
    </row>
    <row r="30" spans="1:14" ht="12.75">
      <c r="A30" s="53"/>
      <c r="B30" s="72" t="s">
        <v>118</v>
      </c>
      <c r="C30" s="14">
        <v>34</v>
      </c>
      <c r="D30" s="167">
        <v>3</v>
      </c>
      <c r="E30" s="167">
        <v>3</v>
      </c>
      <c r="F30" s="14">
        <v>49</v>
      </c>
      <c r="G30" s="50">
        <f t="shared" si="1"/>
        <v>89</v>
      </c>
      <c r="H30" s="3"/>
      <c r="N30"/>
    </row>
    <row r="31" spans="1:14" ht="12.75">
      <c r="A31" s="53"/>
      <c r="B31" s="72" t="s">
        <v>119</v>
      </c>
      <c r="C31" s="14">
        <v>71</v>
      </c>
      <c r="D31" s="167">
        <v>12</v>
      </c>
      <c r="E31" s="167">
        <v>1</v>
      </c>
      <c r="F31" s="14">
        <v>167</v>
      </c>
      <c r="G31" s="50">
        <f t="shared" si="1"/>
        <v>251</v>
      </c>
      <c r="H31" s="3"/>
      <c r="N31"/>
    </row>
    <row r="32" spans="1:14" ht="12.75">
      <c r="A32" s="53"/>
      <c r="B32" s="72" t="s">
        <v>120</v>
      </c>
      <c r="C32" s="14">
        <v>78</v>
      </c>
      <c r="D32" s="167">
        <v>12</v>
      </c>
      <c r="E32" s="167">
        <v>2</v>
      </c>
      <c r="F32" s="14">
        <v>271</v>
      </c>
      <c r="G32" s="50">
        <f t="shared" si="1"/>
        <v>363</v>
      </c>
      <c r="H32" s="3"/>
      <c r="N32"/>
    </row>
    <row r="33" spans="1:14" ht="12.75">
      <c r="A33" s="53"/>
      <c r="B33" s="72" t="s">
        <v>121</v>
      </c>
      <c r="C33" s="14">
        <v>55</v>
      </c>
      <c r="D33" s="167">
        <v>12</v>
      </c>
      <c r="E33" s="167">
        <v>3</v>
      </c>
      <c r="F33" s="14">
        <v>181</v>
      </c>
      <c r="G33" s="50">
        <f t="shared" si="1"/>
        <v>251</v>
      </c>
      <c r="H33" s="3"/>
      <c r="N33"/>
    </row>
    <row r="34" spans="1:14" ht="12.75">
      <c r="A34" s="53"/>
      <c r="B34" s="72" t="s">
        <v>122</v>
      </c>
      <c r="C34" s="14">
        <v>9</v>
      </c>
      <c r="D34" s="167">
        <v>22</v>
      </c>
      <c r="E34" s="167">
        <v>2</v>
      </c>
      <c r="F34" s="14">
        <v>415</v>
      </c>
      <c r="G34" s="50">
        <f t="shared" si="1"/>
        <v>448</v>
      </c>
      <c r="H34" s="3"/>
      <c r="N34"/>
    </row>
    <row r="35" spans="1:14" ht="6" customHeight="1">
      <c r="A35" s="53"/>
      <c r="B35" s="80"/>
      <c r="C35" s="14" t="s">
        <v>220</v>
      </c>
      <c r="D35" s="167" t="s">
        <v>220</v>
      </c>
      <c r="E35" s="167" t="s">
        <v>220</v>
      </c>
      <c r="F35" s="14" t="s">
        <v>220</v>
      </c>
      <c r="G35" s="50"/>
      <c r="H35" s="3"/>
      <c r="N35"/>
    </row>
    <row r="36" spans="1:14" ht="12.75">
      <c r="A36" s="112" t="s">
        <v>153</v>
      </c>
      <c r="B36" s="67"/>
      <c r="C36" s="16">
        <v>166</v>
      </c>
      <c r="D36" s="168">
        <v>245</v>
      </c>
      <c r="E36" s="168">
        <v>8</v>
      </c>
      <c r="F36" s="16">
        <v>608</v>
      </c>
      <c r="G36" s="50">
        <f aca="true" t="shared" si="2" ref="G36:G42">SUM(C36:F36)</f>
        <v>1027</v>
      </c>
      <c r="H36" s="3"/>
      <c r="N36"/>
    </row>
    <row r="37" spans="1:14" ht="12.75">
      <c r="A37" s="53"/>
      <c r="B37" s="72" t="s">
        <v>123</v>
      </c>
      <c r="C37" s="14">
        <v>11</v>
      </c>
      <c r="D37" s="167">
        <v>74</v>
      </c>
      <c r="E37" s="167">
        <v>0</v>
      </c>
      <c r="F37" s="14">
        <v>19</v>
      </c>
      <c r="G37" s="50">
        <f t="shared" si="2"/>
        <v>104</v>
      </c>
      <c r="H37" s="3"/>
      <c r="N37"/>
    </row>
    <row r="38" spans="1:14" ht="12.75">
      <c r="A38" s="53"/>
      <c r="B38" s="72" t="s">
        <v>124</v>
      </c>
      <c r="C38" s="14">
        <v>25</v>
      </c>
      <c r="D38" s="167">
        <v>8</v>
      </c>
      <c r="E38" s="167">
        <v>2</v>
      </c>
      <c r="F38" s="14">
        <v>160</v>
      </c>
      <c r="G38" s="50">
        <f t="shared" si="2"/>
        <v>195</v>
      </c>
      <c r="H38" s="3"/>
      <c r="N38"/>
    </row>
    <row r="39" spans="1:14" ht="12.75">
      <c r="A39" s="53"/>
      <c r="B39" s="72" t="s">
        <v>125</v>
      </c>
      <c r="C39" s="25">
        <v>68</v>
      </c>
      <c r="D39" s="44">
        <v>25</v>
      </c>
      <c r="E39" s="44">
        <v>3</v>
      </c>
      <c r="F39" s="25">
        <v>227</v>
      </c>
      <c r="G39" s="50">
        <f t="shared" si="2"/>
        <v>323</v>
      </c>
      <c r="H39" s="3"/>
      <c r="N39"/>
    </row>
    <row r="40" spans="1:14" ht="12.75">
      <c r="A40" s="53"/>
      <c r="B40" s="72" t="s">
        <v>126</v>
      </c>
      <c r="C40" s="14">
        <v>12</v>
      </c>
      <c r="D40" s="167">
        <v>10</v>
      </c>
      <c r="E40" s="167">
        <v>0</v>
      </c>
      <c r="F40" s="14">
        <v>22</v>
      </c>
      <c r="G40" s="50">
        <f t="shared" si="2"/>
        <v>44</v>
      </c>
      <c r="H40" s="3"/>
      <c r="N40"/>
    </row>
    <row r="41" spans="1:14" ht="12.75">
      <c r="A41" s="53"/>
      <c r="B41" s="72" t="s">
        <v>127</v>
      </c>
      <c r="C41" s="14">
        <v>14</v>
      </c>
      <c r="D41" s="167">
        <v>34</v>
      </c>
      <c r="E41" s="167">
        <v>0</v>
      </c>
      <c r="F41" s="14">
        <v>44</v>
      </c>
      <c r="G41" s="50">
        <f t="shared" si="2"/>
        <v>92</v>
      </c>
      <c r="H41" s="3"/>
      <c r="N41"/>
    </row>
    <row r="42" spans="1:14" ht="12.75">
      <c r="A42" s="53"/>
      <c r="B42" s="72" t="s">
        <v>128</v>
      </c>
      <c r="C42" s="14">
        <v>36</v>
      </c>
      <c r="D42" s="167">
        <v>94</v>
      </c>
      <c r="E42" s="167">
        <v>3</v>
      </c>
      <c r="F42" s="14">
        <v>136</v>
      </c>
      <c r="G42" s="50">
        <f t="shared" si="2"/>
        <v>269</v>
      </c>
      <c r="H42" s="3"/>
      <c r="N42"/>
    </row>
    <row r="43" spans="1:14" ht="6" customHeight="1">
      <c r="A43" s="53"/>
      <c r="B43" s="80"/>
      <c r="C43" s="14" t="s">
        <v>220</v>
      </c>
      <c r="D43" s="167" t="s">
        <v>220</v>
      </c>
      <c r="E43" s="167" t="s">
        <v>220</v>
      </c>
      <c r="F43" s="14" t="s">
        <v>220</v>
      </c>
      <c r="G43" s="50"/>
      <c r="H43" s="3"/>
      <c r="N43"/>
    </row>
    <row r="44" spans="1:14" ht="12.75">
      <c r="A44" s="112" t="s">
        <v>154</v>
      </c>
      <c r="B44" s="67"/>
      <c r="C44" s="16">
        <v>63</v>
      </c>
      <c r="D44" s="168">
        <v>286</v>
      </c>
      <c r="E44" s="168">
        <v>1</v>
      </c>
      <c r="F44" s="16">
        <v>428</v>
      </c>
      <c r="G44" s="50">
        <f aca="true" t="shared" si="3" ref="G44:G49">SUM(C44:F44)</f>
        <v>778</v>
      </c>
      <c r="H44" s="3"/>
      <c r="N44"/>
    </row>
    <row r="45" spans="1:14" ht="12.75">
      <c r="A45" s="53"/>
      <c r="B45" s="72" t="s">
        <v>129</v>
      </c>
      <c r="C45" s="14">
        <v>0</v>
      </c>
      <c r="D45" s="167">
        <v>56</v>
      </c>
      <c r="E45" s="167">
        <v>0</v>
      </c>
      <c r="F45" s="14">
        <v>53</v>
      </c>
      <c r="G45" s="50">
        <f t="shared" si="3"/>
        <v>109</v>
      </c>
      <c r="H45" s="3"/>
      <c r="N45"/>
    </row>
    <row r="46" spans="1:14" ht="12.75">
      <c r="A46" s="53"/>
      <c r="B46" s="72" t="s">
        <v>130</v>
      </c>
      <c r="C46" s="14">
        <v>0</v>
      </c>
      <c r="D46" s="167">
        <v>0</v>
      </c>
      <c r="E46" s="167">
        <v>0</v>
      </c>
      <c r="F46" s="14">
        <v>13</v>
      </c>
      <c r="G46" s="50">
        <f t="shared" si="3"/>
        <v>13</v>
      </c>
      <c r="H46" s="3"/>
      <c r="I46" s="3"/>
      <c r="N46"/>
    </row>
    <row r="47" spans="1:14" ht="12.75">
      <c r="A47" s="53"/>
      <c r="B47" s="72" t="s">
        <v>131</v>
      </c>
      <c r="C47" s="14">
        <v>0</v>
      </c>
      <c r="D47" s="167">
        <v>102</v>
      </c>
      <c r="E47" s="167">
        <v>1</v>
      </c>
      <c r="F47" s="14">
        <v>82</v>
      </c>
      <c r="G47" s="50">
        <f t="shared" si="3"/>
        <v>185</v>
      </c>
      <c r="H47" s="3"/>
      <c r="N47"/>
    </row>
    <row r="48" spans="1:14" ht="12.75">
      <c r="A48" s="53"/>
      <c r="B48" s="72" t="s">
        <v>132</v>
      </c>
      <c r="C48" s="14">
        <v>3</v>
      </c>
      <c r="D48" s="167">
        <v>119</v>
      </c>
      <c r="E48" s="167">
        <v>0</v>
      </c>
      <c r="F48" s="14">
        <v>134</v>
      </c>
      <c r="G48" s="50">
        <f t="shared" si="3"/>
        <v>256</v>
      </c>
      <c r="H48" s="3"/>
      <c r="N48"/>
    </row>
    <row r="49" spans="1:14" ht="12.75">
      <c r="A49" s="53"/>
      <c r="B49" s="72" t="s">
        <v>133</v>
      </c>
      <c r="C49" s="14">
        <v>60</v>
      </c>
      <c r="D49" s="167">
        <v>9</v>
      </c>
      <c r="E49" s="167">
        <v>0</v>
      </c>
      <c r="F49" s="14">
        <v>146</v>
      </c>
      <c r="G49" s="50">
        <f t="shared" si="3"/>
        <v>215</v>
      </c>
      <c r="H49" s="3"/>
      <c r="N49"/>
    </row>
    <row r="50" spans="1:14" ht="6" customHeight="1">
      <c r="A50" s="26"/>
      <c r="B50" s="121"/>
      <c r="C50" s="68" t="s">
        <v>220</v>
      </c>
      <c r="D50" s="70" t="s">
        <v>220</v>
      </c>
      <c r="E50" s="70" t="s">
        <v>220</v>
      </c>
      <c r="F50" s="68" t="s">
        <v>220</v>
      </c>
      <c r="G50" s="117"/>
      <c r="H50" s="3"/>
      <c r="N50"/>
    </row>
    <row r="51" spans="1:14" ht="12.75">
      <c r="A51" s="112" t="s">
        <v>155</v>
      </c>
      <c r="B51" s="67"/>
      <c r="C51" s="16">
        <v>806</v>
      </c>
      <c r="D51" s="168">
        <v>134</v>
      </c>
      <c r="E51" s="168">
        <v>6</v>
      </c>
      <c r="F51" s="16">
        <v>751</v>
      </c>
      <c r="G51" s="50">
        <f aca="true" t="shared" si="4" ref="G51:G68">SUM(C51:F51)</f>
        <v>1697</v>
      </c>
      <c r="H51" s="3"/>
      <c r="N51"/>
    </row>
    <row r="52" spans="1:14" ht="12.75">
      <c r="A52" s="53"/>
      <c r="B52" s="72" t="s">
        <v>134</v>
      </c>
      <c r="C52" s="14">
        <v>17</v>
      </c>
      <c r="D52" s="167">
        <v>21</v>
      </c>
      <c r="E52" s="167">
        <v>0</v>
      </c>
      <c r="F52" s="14">
        <v>22</v>
      </c>
      <c r="G52" s="50">
        <f t="shared" si="4"/>
        <v>60</v>
      </c>
      <c r="H52" s="3"/>
      <c r="N52"/>
    </row>
    <row r="53" spans="1:14" ht="12.75">
      <c r="A53" s="53"/>
      <c r="B53" s="72" t="s">
        <v>135</v>
      </c>
      <c r="C53" s="14">
        <v>76</v>
      </c>
      <c r="D53" s="167">
        <v>35</v>
      </c>
      <c r="E53" s="167">
        <v>0</v>
      </c>
      <c r="F53" s="14">
        <v>48</v>
      </c>
      <c r="G53" s="50">
        <f t="shared" si="4"/>
        <v>159</v>
      </c>
      <c r="H53" s="3"/>
      <c r="N53"/>
    </row>
    <row r="54" spans="1:14" ht="12.75">
      <c r="A54" s="53"/>
      <c r="B54" s="72" t="s">
        <v>136</v>
      </c>
      <c r="C54" s="14">
        <v>118</v>
      </c>
      <c r="D54" s="167">
        <v>13</v>
      </c>
      <c r="E54" s="167">
        <v>0</v>
      </c>
      <c r="F54" s="14">
        <v>36</v>
      </c>
      <c r="G54" s="50">
        <f t="shared" si="4"/>
        <v>167</v>
      </c>
      <c r="H54" s="3"/>
      <c r="N54"/>
    </row>
    <row r="55" spans="1:14" ht="12.75">
      <c r="A55" s="53"/>
      <c r="B55" s="72" t="s">
        <v>137</v>
      </c>
      <c r="C55" s="14">
        <v>32</v>
      </c>
      <c r="D55" s="167">
        <v>0</v>
      </c>
      <c r="E55" s="167">
        <v>0</v>
      </c>
      <c r="F55" s="14">
        <v>9</v>
      </c>
      <c r="G55" s="50">
        <f t="shared" si="4"/>
        <v>41</v>
      </c>
      <c r="H55" s="3"/>
      <c r="N55"/>
    </row>
    <row r="56" spans="1:14" ht="12.75">
      <c r="A56" s="53"/>
      <c r="B56" s="72" t="s">
        <v>138</v>
      </c>
      <c r="C56" s="14">
        <v>111</v>
      </c>
      <c r="D56" s="167">
        <v>10</v>
      </c>
      <c r="E56" s="167">
        <v>0</v>
      </c>
      <c r="F56" s="14">
        <v>81</v>
      </c>
      <c r="G56" s="50">
        <f t="shared" si="4"/>
        <v>202</v>
      </c>
      <c r="H56" s="3"/>
      <c r="N56"/>
    </row>
    <row r="57" spans="1:14" ht="12.75">
      <c r="A57" s="53"/>
      <c r="B57" s="72" t="s">
        <v>139</v>
      </c>
      <c r="C57" s="14">
        <v>38</v>
      </c>
      <c r="D57" s="167">
        <v>3</v>
      </c>
      <c r="E57" s="167">
        <v>0</v>
      </c>
      <c r="F57" s="14">
        <v>113</v>
      </c>
      <c r="G57" s="50">
        <f t="shared" si="4"/>
        <v>154</v>
      </c>
      <c r="H57" s="3"/>
      <c r="N57"/>
    </row>
    <row r="58" spans="1:14" ht="12.75">
      <c r="A58" s="53"/>
      <c r="B58" s="72" t="s">
        <v>140</v>
      </c>
      <c r="C58" s="14">
        <v>3</v>
      </c>
      <c r="D58" s="167">
        <v>0</v>
      </c>
      <c r="E58" s="167">
        <v>0</v>
      </c>
      <c r="F58" s="14">
        <v>8</v>
      </c>
      <c r="G58" s="50">
        <f t="shared" si="4"/>
        <v>11</v>
      </c>
      <c r="H58" s="3"/>
      <c r="N58"/>
    </row>
    <row r="59" spans="1:14" ht="12.75">
      <c r="A59" s="53"/>
      <c r="B59" s="72" t="s">
        <v>141</v>
      </c>
      <c r="C59" s="14">
        <v>81</v>
      </c>
      <c r="D59" s="167">
        <v>2</v>
      </c>
      <c r="E59" s="167">
        <v>0</v>
      </c>
      <c r="F59" s="14">
        <v>62</v>
      </c>
      <c r="G59" s="50">
        <f t="shared" si="4"/>
        <v>145</v>
      </c>
      <c r="H59" s="3"/>
      <c r="N59"/>
    </row>
    <row r="60" spans="1:14" ht="12.75">
      <c r="A60" s="53"/>
      <c r="B60" s="72" t="s">
        <v>142</v>
      </c>
      <c r="C60" s="14">
        <v>90</v>
      </c>
      <c r="D60" s="167">
        <v>11</v>
      </c>
      <c r="E60" s="167">
        <v>2</v>
      </c>
      <c r="F60" s="14">
        <v>48</v>
      </c>
      <c r="G60" s="50">
        <f t="shared" si="4"/>
        <v>151</v>
      </c>
      <c r="H60" s="3"/>
      <c r="N60"/>
    </row>
    <row r="61" spans="1:14" ht="12.75">
      <c r="A61" s="53"/>
      <c r="B61" s="72" t="s">
        <v>143</v>
      </c>
      <c r="C61" s="14">
        <v>37</v>
      </c>
      <c r="D61" s="167">
        <v>0</v>
      </c>
      <c r="E61" s="167">
        <v>0</v>
      </c>
      <c r="F61" s="14">
        <v>12</v>
      </c>
      <c r="G61" s="50">
        <f t="shared" si="4"/>
        <v>49</v>
      </c>
      <c r="H61" s="3"/>
      <c r="N61"/>
    </row>
    <row r="62" spans="1:14" ht="12.75">
      <c r="A62" s="53"/>
      <c r="B62" s="72" t="s">
        <v>144</v>
      </c>
      <c r="C62" s="14">
        <v>17</v>
      </c>
      <c r="D62" s="167">
        <v>1</v>
      </c>
      <c r="E62" s="167">
        <v>0</v>
      </c>
      <c r="F62" s="14">
        <v>6</v>
      </c>
      <c r="G62" s="50">
        <f t="shared" si="4"/>
        <v>24</v>
      </c>
      <c r="H62" s="3"/>
      <c r="N62"/>
    </row>
    <row r="63" spans="1:14" ht="12.75">
      <c r="A63" s="53"/>
      <c r="B63" s="72" t="s">
        <v>145</v>
      </c>
      <c r="C63" s="14">
        <v>28</v>
      </c>
      <c r="D63" s="167">
        <v>0</v>
      </c>
      <c r="E63" s="167">
        <v>0</v>
      </c>
      <c r="F63" s="14">
        <v>5</v>
      </c>
      <c r="G63" s="50">
        <f t="shared" si="4"/>
        <v>33</v>
      </c>
      <c r="H63" s="3"/>
      <c r="N63"/>
    </row>
    <row r="64" spans="1:14" ht="12.75">
      <c r="A64" s="53"/>
      <c r="B64" s="72" t="s">
        <v>146</v>
      </c>
      <c r="C64" s="14">
        <v>60</v>
      </c>
      <c r="D64" s="167">
        <v>34</v>
      </c>
      <c r="E64" s="167">
        <v>3</v>
      </c>
      <c r="F64" s="14">
        <v>210</v>
      </c>
      <c r="G64" s="50">
        <f t="shared" si="4"/>
        <v>307</v>
      </c>
      <c r="H64" s="3"/>
      <c r="N64"/>
    </row>
    <row r="65" spans="1:14" ht="12.75">
      <c r="A65" s="53"/>
      <c r="B65" s="72" t="s">
        <v>147</v>
      </c>
      <c r="C65" s="14">
        <v>55</v>
      </c>
      <c r="D65" s="167">
        <v>1</v>
      </c>
      <c r="E65" s="167">
        <v>0</v>
      </c>
      <c r="F65" s="14">
        <v>18</v>
      </c>
      <c r="G65" s="50">
        <f t="shared" si="4"/>
        <v>74</v>
      </c>
      <c r="H65" s="3"/>
      <c r="N65"/>
    </row>
    <row r="66" spans="1:14" ht="12.75">
      <c r="A66" s="53"/>
      <c r="B66" s="72" t="s">
        <v>148</v>
      </c>
      <c r="C66" s="14">
        <v>28</v>
      </c>
      <c r="D66" s="167">
        <v>2</v>
      </c>
      <c r="E66" s="167">
        <v>0</v>
      </c>
      <c r="F66" s="14">
        <v>30</v>
      </c>
      <c r="G66" s="50">
        <f t="shared" si="4"/>
        <v>60</v>
      </c>
      <c r="H66" s="3"/>
      <c r="N66"/>
    </row>
    <row r="67" spans="1:14" ht="12.75">
      <c r="A67" s="53"/>
      <c r="B67" s="72" t="s">
        <v>149</v>
      </c>
      <c r="C67" s="14">
        <v>4</v>
      </c>
      <c r="D67" s="167">
        <v>0</v>
      </c>
      <c r="E67" s="167">
        <v>0</v>
      </c>
      <c r="F67" s="14">
        <v>11</v>
      </c>
      <c r="G67" s="50">
        <f t="shared" si="4"/>
        <v>15</v>
      </c>
      <c r="H67" s="3"/>
      <c r="N67"/>
    </row>
    <row r="68" spans="1:14" ht="12.75">
      <c r="A68" s="53"/>
      <c r="B68" s="72" t="s">
        <v>150</v>
      </c>
      <c r="C68" s="14">
        <v>11</v>
      </c>
      <c r="D68" s="167">
        <v>1</v>
      </c>
      <c r="E68" s="167">
        <v>1</v>
      </c>
      <c r="F68" s="14">
        <v>32</v>
      </c>
      <c r="G68" s="50">
        <f t="shared" si="4"/>
        <v>45</v>
      </c>
      <c r="H68" s="3"/>
      <c r="N68"/>
    </row>
    <row r="69" spans="1:18" ht="12.75">
      <c r="A69" s="26"/>
      <c r="B69" s="93" t="s">
        <v>218</v>
      </c>
      <c r="C69" s="113" t="s">
        <v>220</v>
      </c>
      <c r="D69" s="116" t="s">
        <v>220</v>
      </c>
      <c r="E69" s="116" t="s">
        <v>220</v>
      </c>
      <c r="F69" s="113" t="s">
        <v>220</v>
      </c>
      <c r="G69" s="35" t="s">
        <v>220</v>
      </c>
      <c r="H69" s="3" t="s">
        <v>220</v>
      </c>
      <c r="I69" s="3" t="s">
        <v>220</v>
      </c>
      <c r="J69" s="3" t="s">
        <v>220</v>
      </c>
      <c r="K69" s="3" t="s">
        <v>220</v>
      </c>
      <c r="L69" s="3" t="s">
        <v>220</v>
      </c>
      <c r="M69" s="3" t="s">
        <v>220</v>
      </c>
      <c r="N69" s="12" t="s">
        <v>220</v>
      </c>
      <c r="O69" s="3" t="s">
        <v>220</v>
      </c>
      <c r="P69" s="3" t="s">
        <v>220</v>
      </c>
      <c r="Q69" s="3" t="s">
        <v>220</v>
      </c>
      <c r="R69" s="3"/>
    </row>
  </sheetData>
  <mergeCells count="2">
    <mergeCell ref="O6:Q6"/>
    <mergeCell ref="A10:B10"/>
  </mergeCells>
  <printOptions/>
  <pageMargins left="0.7874015748031497" right="0.7874015748031497" top="0.7874015748031497" bottom="1.1811023622047245" header="0.1968503937007874" footer="0.1968503937007874"/>
  <pageSetup horizontalDpi="600" verticalDpi="600" orientation="portrait" paperSize="9" r:id="rId1"/>
  <rowBreaks count="1" manualBreakCount="1">
    <brk id="50" max="255" man="1"/>
  </rowBreaks>
</worksheet>
</file>

<file path=xl/worksheets/sheet22.xml><?xml version="1.0" encoding="utf-8"?>
<worksheet xmlns="http://schemas.openxmlformats.org/spreadsheetml/2006/main" xmlns:r="http://schemas.openxmlformats.org/officeDocument/2006/relationships">
  <dimension ref="A1:R69"/>
  <sheetViews>
    <sheetView workbookViewId="0" topLeftCell="A1">
      <selection activeCell="D3" sqref="D3"/>
    </sheetView>
  </sheetViews>
  <sheetFormatPr defaultColWidth="11.421875" defaultRowHeight="12.75"/>
  <cols>
    <col min="1" max="1" width="1.7109375" style="0" customWidth="1"/>
    <col min="2" max="2" width="15.421875" style="0" customWidth="1"/>
    <col min="3" max="13" width="6.7109375" style="0" customWidth="1"/>
    <col min="14" max="14" width="8.7109375" style="13" customWidth="1"/>
    <col min="15" max="17" width="8.7109375" style="0" customWidth="1"/>
  </cols>
  <sheetData>
    <row r="1" spans="1:18" ht="12.75">
      <c r="A1" s="17" t="s">
        <v>392</v>
      </c>
      <c r="B1" s="3"/>
      <c r="C1" s="3"/>
      <c r="D1" s="3"/>
      <c r="E1" s="3"/>
      <c r="F1" s="3"/>
      <c r="G1" s="3"/>
      <c r="H1" s="3"/>
      <c r="I1" s="3"/>
      <c r="J1" s="3"/>
      <c r="K1" s="3"/>
      <c r="L1" s="3"/>
      <c r="M1" s="3"/>
      <c r="N1" s="12"/>
      <c r="O1" s="3"/>
      <c r="P1" s="3"/>
      <c r="Q1" s="3"/>
      <c r="R1" s="3"/>
    </row>
    <row r="2" spans="1:18" ht="12.75">
      <c r="A2" s="17" t="s">
        <v>393</v>
      </c>
      <c r="B2" s="3"/>
      <c r="C2" s="3"/>
      <c r="D2" s="3"/>
      <c r="E2" s="3"/>
      <c r="F2" s="3"/>
      <c r="G2" s="3"/>
      <c r="H2" s="3"/>
      <c r="I2" s="3"/>
      <c r="J2" s="3"/>
      <c r="K2" s="3"/>
      <c r="L2" s="3"/>
      <c r="M2" s="3"/>
      <c r="N2" s="12"/>
      <c r="O2" s="3"/>
      <c r="P2" s="3"/>
      <c r="Q2" s="3"/>
      <c r="R2" s="3"/>
    </row>
    <row r="3" spans="1:18" ht="12.75">
      <c r="A3" s="17"/>
      <c r="B3" s="3"/>
      <c r="C3" s="3"/>
      <c r="D3" s="3"/>
      <c r="E3" s="3"/>
      <c r="F3" s="3"/>
      <c r="G3" s="3"/>
      <c r="H3" s="3"/>
      <c r="I3" s="3"/>
      <c r="J3" s="3"/>
      <c r="K3" s="3"/>
      <c r="L3" s="3"/>
      <c r="M3" s="3"/>
      <c r="N3" s="12"/>
      <c r="O3" s="3"/>
      <c r="P3" s="3"/>
      <c r="Q3" s="3"/>
      <c r="R3" s="3"/>
    </row>
    <row r="4" spans="1:18" ht="12.75">
      <c r="A4" s="18" t="s">
        <v>62</v>
      </c>
      <c r="B4" s="3"/>
      <c r="C4" s="3"/>
      <c r="D4" s="3"/>
      <c r="E4" s="3"/>
      <c r="F4" s="3"/>
      <c r="G4" s="3"/>
      <c r="H4" s="3"/>
      <c r="I4" s="3"/>
      <c r="J4" s="3"/>
      <c r="K4" s="3"/>
      <c r="L4" s="3"/>
      <c r="M4" s="3"/>
      <c r="N4" s="12"/>
      <c r="O4" s="3"/>
      <c r="P4" s="3"/>
      <c r="Q4" s="3"/>
      <c r="R4" s="3"/>
    </row>
    <row r="5" spans="1:18" ht="3" customHeight="1">
      <c r="A5" s="3"/>
      <c r="B5" s="3" t="s">
        <v>218</v>
      </c>
      <c r="C5" s="3" t="s">
        <v>219</v>
      </c>
      <c r="D5" s="3" t="s">
        <v>219</v>
      </c>
      <c r="E5" s="3" t="s">
        <v>219</v>
      </c>
      <c r="F5" s="3" t="s">
        <v>219</v>
      </c>
      <c r="G5" s="3" t="s">
        <v>219</v>
      </c>
      <c r="H5" s="3"/>
      <c r="I5" s="3"/>
      <c r="J5" s="3"/>
      <c r="K5" s="3"/>
      <c r="L5" s="3"/>
      <c r="M5" s="3"/>
      <c r="N5" s="12"/>
      <c r="O5" s="3"/>
      <c r="P5" s="3"/>
      <c r="Q5" s="3"/>
      <c r="R5" s="3"/>
    </row>
    <row r="6" spans="1:18" ht="12.75">
      <c r="A6" s="19" t="s">
        <v>176</v>
      </c>
      <c r="B6" s="12"/>
      <c r="C6" s="254" t="s">
        <v>13</v>
      </c>
      <c r="D6" s="254"/>
      <c r="E6" s="254"/>
      <c r="F6" s="254" t="s">
        <v>14</v>
      </c>
      <c r="G6" s="254"/>
      <c r="H6" s="254"/>
      <c r="I6" s="254" t="s">
        <v>15</v>
      </c>
      <c r="J6" s="254"/>
      <c r="K6" s="254"/>
      <c r="L6" s="254" t="s">
        <v>16</v>
      </c>
      <c r="M6" s="254"/>
      <c r="N6" s="254"/>
      <c r="O6" s="252" t="s">
        <v>221</v>
      </c>
      <c r="P6" s="252"/>
      <c r="Q6" s="252"/>
      <c r="R6" s="3"/>
    </row>
    <row r="7" spans="1:18" ht="12.75">
      <c r="A7" s="12"/>
      <c r="B7" s="12" t="s">
        <v>178</v>
      </c>
      <c r="C7" s="3" t="s">
        <v>223</v>
      </c>
      <c r="D7" s="3" t="s">
        <v>12</v>
      </c>
      <c r="E7" s="3" t="s">
        <v>9</v>
      </c>
      <c r="F7" s="3" t="s">
        <v>223</v>
      </c>
      <c r="G7" s="3" t="s">
        <v>12</v>
      </c>
      <c r="H7" s="3" t="s">
        <v>9</v>
      </c>
      <c r="I7" s="3" t="s">
        <v>223</v>
      </c>
      <c r="J7" s="3" t="s">
        <v>12</v>
      </c>
      <c r="K7" s="3" t="s">
        <v>9</v>
      </c>
      <c r="L7" s="3" t="s">
        <v>223</v>
      </c>
      <c r="M7" s="3" t="s">
        <v>12</v>
      </c>
      <c r="N7" s="12" t="s">
        <v>9</v>
      </c>
      <c r="O7" s="17" t="s">
        <v>223</v>
      </c>
      <c r="P7" s="17" t="s">
        <v>12</v>
      </c>
      <c r="Q7" s="17" t="s">
        <v>9</v>
      </c>
      <c r="R7" s="3"/>
    </row>
    <row r="8" spans="1:18" ht="3" customHeight="1">
      <c r="A8" s="3"/>
      <c r="B8" s="3" t="s">
        <v>218</v>
      </c>
      <c r="O8" s="9"/>
      <c r="P8" s="9"/>
      <c r="Q8" s="9"/>
      <c r="R8" s="3"/>
    </row>
    <row r="9" spans="1:18" ht="12.75">
      <c r="A9" s="3"/>
      <c r="B9" s="3" t="s">
        <v>218</v>
      </c>
      <c r="C9" s="3" t="s">
        <v>220</v>
      </c>
      <c r="D9" s="3" t="s">
        <v>220</v>
      </c>
      <c r="E9" s="3" t="s">
        <v>220</v>
      </c>
      <c r="F9" s="3" t="s">
        <v>220</v>
      </c>
      <c r="G9" s="3" t="s">
        <v>220</v>
      </c>
      <c r="H9" s="3" t="s">
        <v>220</v>
      </c>
      <c r="I9" s="3" t="s">
        <v>220</v>
      </c>
      <c r="J9" s="3" t="s">
        <v>220</v>
      </c>
      <c r="K9" s="3" t="s">
        <v>220</v>
      </c>
      <c r="L9" s="3" t="s">
        <v>220</v>
      </c>
      <c r="M9" s="3" t="s">
        <v>220</v>
      </c>
      <c r="N9" s="12" t="s">
        <v>220</v>
      </c>
      <c r="O9" s="17" t="s">
        <v>220</v>
      </c>
      <c r="P9" s="17" t="s">
        <v>220</v>
      </c>
      <c r="Q9" s="17" t="s">
        <v>220</v>
      </c>
      <c r="R9" s="3"/>
    </row>
    <row r="10" spans="1:18" ht="24" customHeight="1">
      <c r="A10" s="253" t="s">
        <v>156</v>
      </c>
      <c r="B10" s="253"/>
      <c r="C10" s="16">
        <v>8435</v>
      </c>
      <c r="D10" s="16">
        <v>2186</v>
      </c>
      <c r="E10" s="16">
        <v>10621</v>
      </c>
      <c r="F10" s="16">
        <v>4245</v>
      </c>
      <c r="G10" s="16">
        <v>2569</v>
      </c>
      <c r="H10" s="16">
        <v>6814</v>
      </c>
      <c r="I10" s="16">
        <v>4544</v>
      </c>
      <c r="J10" s="16">
        <v>218</v>
      </c>
      <c r="K10" s="16">
        <v>4762</v>
      </c>
      <c r="L10" s="16">
        <v>28917</v>
      </c>
      <c r="M10" s="16">
        <v>23433</v>
      </c>
      <c r="N10" s="22">
        <v>52350</v>
      </c>
      <c r="O10" s="16">
        <v>46141</v>
      </c>
      <c r="P10" s="16">
        <v>28406</v>
      </c>
      <c r="Q10" s="16">
        <v>74547</v>
      </c>
      <c r="R10" s="3"/>
    </row>
    <row r="11" spans="1:18" ht="6" customHeight="1">
      <c r="A11" s="3"/>
      <c r="C11" s="14" t="s">
        <v>220</v>
      </c>
      <c r="D11" s="14" t="s">
        <v>220</v>
      </c>
      <c r="E11" s="14" t="s">
        <v>220</v>
      </c>
      <c r="F11" s="14" t="s">
        <v>220</v>
      </c>
      <c r="G11" s="14" t="s">
        <v>220</v>
      </c>
      <c r="H11" s="14" t="s">
        <v>220</v>
      </c>
      <c r="I11" s="14" t="s">
        <v>220</v>
      </c>
      <c r="J11" s="14" t="s">
        <v>220</v>
      </c>
      <c r="K11" s="14" t="s">
        <v>220</v>
      </c>
      <c r="L11" s="14" t="s">
        <v>220</v>
      </c>
      <c r="M11" s="14" t="s">
        <v>220</v>
      </c>
      <c r="N11" s="21" t="s">
        <v>220</v>
      </c>
      <c r="O11" s="16" t="s">
        <v>220</v>
      </c>
      <c r="P11" s="16" t="s">
        <v>220</v>
      </c>
      <c r="Q11" s="16" t="s">
        <v>220</v>
      </c>
      <c r="R11" s="3"/>
    </row>
    <row r="12" spans="1:18" ht="12.75">
      <c r="A12" s="17" t="s">
        <v>151</v>
      </c>
      <c r="B12" s="17"/>
      <c r="C12" s="16">
        <v>3164</v>
      </c>
      <c r="D12" s="16">
        <v>759</v>
      </c>
      <c r="E12" s="16">
        <v>3923</v>
      </c>
      <c r="F12" s="16">
        <v>3720</v>
      </c>
      <c r="G12" s="16">
        <v>1785</v>
      </c>
      <c r="H12" s="16">
        <v>5505</v>
      </c>
      <c r="I12" s="16">
        <v>3897</v>
      </c>
      <c r="J12" s="16">
        <v>190</v>
      </c>
      <c r="K12" s="16">
        <v>4087</v>
      </c>
      <c r="L12" s="16">
        <v>23004</v>
      </c>
      <c r="M12" s="16">
        <v>19546</v>
      </c>
      <c r="N12" s="22">
        <v>42550</v>
      </c>
      <c r="O12" s="16">
        <v>33785</v>
      </c>
      <c r="P12" s="16">
        <v>22280</v>
      </c>
      <c r="Q12" s="16">
        <v>56065</v>
      </c>
      <c r="R12" s="17"/>
    </row>
    <row r="13" spans="1:18" ht="12.75">
      <c r="A13" s="3"/>
      <c r="B13" s="3" t="s">
        <v>103</v>
      </c>
      <c r="C13" s="14">
        <v>100</v>
      </c>
      <c r="D13" s="14">
        <v>16</v>
      </c>
      <c r="E13" s="14">
        <v>116</v>
      </c>
      <c r="F13" s="14">
        <v>214</v>
      </c>
      <c r="G13" s="14">
        <v>85</v>
      </c>
      <c r="H13" s="14">
        <v>299</v>
      </c>
      <c r="I13" s="14">
        <v>193</v>
      </c>
      <c r="J13" s="14">
        <v>9</v>
      </c>
      <c r="K13" s="14">
        <v>202</v>
      </c>
      <c r="L13" s="14">
        <v>1444</v>
      </c>
      <c r="M13" s="14">
        <v>1245</v>
      </c>
      <c r="N13" s="21">
        <v>2689</v>
      </c>
      <c r="O13" s="16">
        <v>1951</v>
      </c>
      <c r="P13" s="16">
        <v>1355</v>
      </c>
      <c r="Q13" s="16">
        <v>3306</v>
      </c>
      <c r="R13" s="3"/>
    </row>
    <row r="14" spans="1:18" ht="12.75">
      <c r="A14" s="3"/>
      <c r="B14" s="3" t="s">
        <v>104</v>
      </c>
      <c r="C14" s="14">
        <v>348</v>
      </c>
      <c r="D14" s="14">
        <v>68</v>
      </c>
      <c r="E14" s="14">
        <v>416</v>
      </c>
      <c r="F14" s="14">
        <v>558</v>
      </c>
      <c r="G14" s="14">
        <v>289</v>
      </c>
      <c r="H14" s="14">
        <v>847</v>
      </c>
      <c r="I14" s="14">
        <v>672</v>
      </c>
      <c r="J14" s="14">
        <v>24</v>
      </c>
      <c r="K14" s="14">
        <v>696</v>
      </c>
      <c r="L14" s="14">
        <v>3769</v>
      </c>
      <c r="M14" s="14">
        <v>3055</v>
      </c>
      <c r="N14" s="21">
        <v>6824</v>
      </c>
      <c r="O14" s="16">
        <v>5347</v>
      </c>
      <c r="P14" s="16">
        <v>3436</v>
      </c>
      <c r="Q14" s="16">
        <v>8783</v>
      </c>
      <c r="R14" s="3"/>
    </row>
    <row r="15" spans="1:18" ht="12.75">
      <c r="A15" s="3"/>
      <c r="B15" s="3" t="s">
        <v>105</v>
      </c>
      <c r="C15" s="14">
        <v>163</v>
      </c>
      <c r="D15" s="14">
        <v>36</v>
      </c>
      <c r="E15" s="14">
        <v>199</v>
      </c>
      <c r="F15" s="14">
        <v>186</v>
      </c>
      <c r="G15" s="14">
        <v>33</v>
      </c>
      <c r="H15" s="14">
        <v>219</v>
      </c>
      <c r="I15" s="14">
        <v>195</v>
      </c>
      <c r="J15" s="14">
        <v>4</v>
      </c>
      <c r="K15" s="14">
        <v>199</v>
      </c>
      <c r="L15" s="14">
        <v>727</v>
      </c>
      <c r="M15" s="14">
        <v>566</v>
      </c>
      <c r="N15" s="21">
        <v>1293</v>
      </c>
      <c r="O15" s="16">
        <v>1271</v>
      </c>
      <c r="P15" s="16">
        <v>639</v>
      </c>
      <c r="Q15" s="16">
        <v>1910</v>
      </c>
      <c r="R15" s="3"/>
    </row>
    <row r="16" spans="1:18" ht="12.75">
      <c r="A16" s="3"/>
      <c r="B16" s="3" t="s">
        <v>106</v>
      </c>
      <c r="C16" s="14">
        <v>116</v>
      </c>
      <c r="D16" s="14">
        <v>12</v>
      </c>
      <c r="E16" s="14">
        <v>128</v>
      </c>
      <c r="F16" s="14">
        <v>329</v>
      </c>
      <c r="G16" s="14">
        <v>128</v>
      </c>
      <c r="H16" s="14">
        <v>457</v>
      </c>
      <c r="I16" s="14">
        <v>229</v>
      </c>
      <c r="J16" s="14">
        <v>17</v>
      </c>
      <c r="K16" s="14">
        <v>246</v>
      </c>
      <c r="L16" s="14">
        <v>1839</v>
      </c>
      <c r="M16" s="14">
        <v>1539</v>
      </c>
      <c r="N16" s="21">
        <v>3378</v>
      </c>
      <c r="O16" s="16">
        <v>2513</v>
      </c>
      <c r="P16" s="16">
        <v>1696</v>
      </c>
      <c r="Q16" s="16">
        <v>4209</v>
      </c>
      <c r="R16" s="3"/>
    </row>
    <row r="17" spans="1:18" ht="12.75">
      <c r="A17" s="3"/>
      <c r="B17" s="3" t="s">
        <v>107</v>
      </c>
      <c r="C17" s="14">
        <v>432</v>
      </c>
      <c r="D17" s="14">
        <v>69</v>
      </c>
      <c r="E17" s="14">
        <v>501</v>
      </c>
      <c r="F17" s="14">
        <v>227</v>
      </c>
      <c r="G17" s="14">
        <v>188</v>
      </c>
      <c r="H17" s="14">
        <v>415</v>
      </c>
      <c r="I17" s="14">
        <v>304</v>
      </c>
      <c r="J17" s="14">
        <v>10</v>
      </c>
      <c r="K17" s="14">
        <v>314</v>
      </c>
      <c r="L17" s="14">
        <v>1443</v>
      </c>
      <c r="M17" s="14">
        <v>1291</v>
      </c>
      <c r="N17" s="21">
        <v>2734</v>
      </c>
      <c r="O17" s="16">
        <v>2406</v>
      </c>
      <c r="P17" s="16">
        <v>1558</v>
      </c>
      <c r="Q17" s="16">
        <v>3964</v>
      </c>
      <c r="R17" s="3"/>
    </row>
    <row r="18" spans="1:18" ht="12.75">
      <c r="A18" s="3"/>
      <c r="B18" s="3" t="s">
        <v>108</v>
      </c>
      <c r="C18" s="14">
        <v>198</v>
      </c>
      <c r="D18" s="14">
        <v>28</v>
      </c>
      <c r="E18" s="14">
        <v>226</v>
      </c>
      <c r="F18" s="14">
        <v>256</v>
      </c>
      <c r="G18" s="14">
        <v>117</v>
      </c>
      <c r="H18" s="14">
        <v>373</v>
      </c>
      <c r="I18" s="14">
        <v>289</v>
      </c>
      <c r="J18" s="14">
        <v>16</v>
      </c>
      <c r="K18" s="14">
        <v>305</v>
      </c>
      <c r="L18" s="14">
        <v>1295</v>
      </c>
      <c r="M18" s="14">
        <v>1201</v>
      </c>
      <c r="N18" s="21">
        <v>2496</v>
      </c>
      <c r="O18" s="16">
        <v>2038</v>
      </c>
      <c r="P18" s="16">
        <v>1362</v>
      </c>
      <c r="Q18" s="16">
        <v>3400</v>
      </c>
      <c r="R18" s="3"/>
    </row>
    <row r="19" spans="1:18" ht="12.75">
      <c r="A19" s="3"/>
      <c r="B19" s="3" t="s">
        <v>109</v>
      </c>
      <c r="C19" s="14">
        <v>272</v>
      </c>
      <c r="D19" s="14">
        <v>97</v>
      </c>
      <c r="E19" s="14">
        <v>369</v>
      </c>
      <c r="F19" s="14">
        <v>154</v>
      </c>
      <c r="G19" s="14">
        <v>62</v>
      </c>
      <c r="H19" s="14">
        <v>216</v>
      </c>
      <c r="I19" s="14">
        <v>291</v>
      </c>
      <c r="J19" s="14">
        <v>15</v>
      </c>
      <c r="K19" s="14">
        <v>306</v>
      </c>
      <c r="L19" s="14">
        <v>768</v>
      </c>
      <c r="M19" s="14">
        <v>700</v>
      </c>
      <c r="N19" s="21">
        <v>1468</v>
      </c>
      <c r="O19" s="16">
        <v>1485</v>
      </c>
      <c r="P19" s="16">
        <v>874</v>
      </c>
      <c r="Q19" s="16">
        <v>2359</v>
      </c>
      <c r="R19" s="3"/>
    </row>
    <row r="20" spans="1:18" ht="12.75">
      <c r="A20" s="3"/>
      <c r="B20" s="3" t="s">
        <v>110</v>
      </c>
      <c r="C20" s="14">
        <v>199</v>
      </c>
      <c r="D20" s="14">
        <v>41</v>
      </c>
      <c r="E20" s="14">
        <v>240</v>
      </c>
      <c r="F20" s="14">
        <v>603</v>
      </c>
      <c r="G20" s="14">
        <v>325</v>
      </c>
      <c r="H20" s="14">
        <v>928</v>
      </c>
      <c r="I20" s="14">
        <v>503</v>
      </c>
      <c r="J20" s="14">
        <v>32</v>
      </c>
      <c r="K20" s="14">
        <v>535</v>
      </c>
      <c r="L20" s="14">
        <v>4111</v>
      </c>
      <c r="M20" s="14">
        <v>3541</v>
      </c>
      <c r="N20" s="21">
        <v>7652</v>
      </c>
      <c r="O20" s="16">
        <v>5416</v>
      </c>
      <c r="P20" s="16">
        <v>3939</v>
      </c>
      <c r="Q20" s="16">
        <v>9355</v>
      </c>
      <c r="R20" s="3"/>
    </row>
    <row r="21" spans="1:18" ht="12.75">
      <c r="A21" s="3"/>
      <c r="B21" s="3" t="s">
        <v>111</v>
      </c>
      <c r="C21" s="14">
        <v>91</v>
      </c>
      <c r="D21" s="14">
        <v>24</v>
      </c>
      <c r="E21" s="14">
        <v>115</v>
      </c>
      <c r="F21" s="14">
        <v>298</v>
      </c>
      <c r="G21" s="14">
        <v>161</v>
      </c>
      <c r="H21" s="14">
        <v>459</v>
      </c>
      <c r="I21" s="14">
        <v>245</v>
      </c>
      <c r="J21" s="14">
        <v>15</v>
      </c>
      <c r="K21" s="14">
        <v>260</v>
      </c>
      <c r="L21" s="14">
        <v>2417</v>
      </c>
      <c r="M21" s="14">
        <v>1962</v>
      </c>
      <c r="N21" s="21">
        <v>4379</v>
      </c>
      <c r="O21" s="16">
        <v>3051</v>
      </c>
      <c r="P21" s="16">
        <v>2162</v>
      </c>
      <c r="Q21" s="16">
        <v>5213</v>
      </c>
      <c r="R21" s="3"/>
    </row>
    <row r="22" spans="1:18" ht="12.75">
      <c r="A22" s="3"/>
      <c r="B22" s="3" t="s">
        <v>112</v>
      </c>
      <c r="C22" s="14">
        <v>255</v>
      </c>
      <c r="D22" s="14">
        <v>67</v>
      </c>
      <c r="E22" s="14">
        <v>322</v>
      </c>
      <c r="F22" s="14">
        <v>507</v>
      </c>
      <c r="G22" s="14">
        <v>259</v>
      </c>
      <c r="H22" s="14">
        <v>766</v>
      </c>
      <c r="I22" s="14">
        <v>482</v>
      </c>
      <c r="J22" s="14">
        <v>31</v>
      </c>
      <c r="K22" s="14">
        <v>513</v>
      </c>
      <c r="L22" s="14">
        <v>3226</v>
      </c>
      <c r="M22" s="14">
        <v>2945</v>
      </c>
      <c r="N22" s="21">
        <v>6171</v>
      </c>
      <c r="O22" s="16">
        <v>4470</v>
      </c>
      <c r="P22" s="16">
        <v>3302</v>
      </c>
      <c r="Q22" s="16">
        <v>7772</v>
      </c>
      <c r="R22" s="3"/>
    </row>
    <row r="23" spans="1:18" ht="12.75">
      <c r="A23" s="3"/>
      <c r="B23" s="3" t="s">
        <v>113</v>
      </c>
      <c r="C23" s="14">
        <v>356</v>
      </c>
      <c r="D23" s="14">
        <v>141</v>
      </c>
      <c r="E23" s="14">
        <v>497</v>
      </c>
      <c r="F23" s="14">
        <v>170</v>
      </c>
      <c r="G23" s="14">
        <v>61</v>
      </c>
      <c r="H23" s="14">
        <v>231</v>
      </c>
      <c r="I23" s="14">
        <v>225</v>
      </c>
      <c r="J23" s="14">
        <v>7</v>
      </c>
      <c r="K23" s="14">
        <v>232</v>
      </c>
      <c r="L23" s="14">
        <v>907</v>
      </c>
      <c r="M23" s="14">
        <v>680</v>
      </c>
      <c r="N23" s="21">
        <v>1587</v>
      </c>
      <c r="O23" s="16">
        <v>1658</v>
      </c>
      <c r="P23" s="16">
        <v>889</v>
      </c>
      <c r="Q23" s="16">
        <v>2547</v>
      </c>
      <c r="R23" s="3"/>
    </row>
    <row r="24" spans="1:18" ht="12.75">
      <c r="A24" s="3"/>
      <c r="B24" s="3" t="s">
        <v>114</v>
      </c>
      <c r="C24" s="14">
        <v>374</v>
      </c>
      <c r="D24" s="14">
        <v>63</v>
      </c>
      <c r="E24" s="14">
        <v>437</v>
      </c>
      <c r="F24" s="14">
        <v>62</v>
      </c>
      <c r="G24" s="14">
        <v>24</v>
      </c>
      <c r="H24" s="14">
        <v>86</v>
      </c>
      <c r="I24" s="14">
        <v>112</v>
      </c>
      <c r="J24" s="14">
        <v>2</v>
      </c>
      <c r="K24" s="14">
        <v>114</v>
      </c>
      <c r="L24" s="14">
        <v>446</v>
      </c>
      <c r="M24" s="14">
        <v>345</v>
      </c>
      <c r="N24" s="21">
        <v>791</v>
      </c>
      <c r="O24" s="16">
        <v>994</v>
      </c>
      <c r="P24" s="16">
        <v>434</v>
      </c>
      <c r="Q24" s="16">
        <v>1428</v>
      </c>
      <c r="R24" s="3"/>
    </row>
    <row r="25" spans="1:18" ht="12.75">
      <c r="A25" s="3"/>
      <c r="B25" s="3" t="s">
        <v>115</v>
      </c>
      <c r="C25" s="14">
        <v>260</v>
      </c>
      <c r="D25" s="14">
        <v>97</v>
      </c>
      <c r="E25" s="14">
        <v>357</v>
      </c>
      <c r="F25" s="14">
        <v>156</v>
      </c>
      <c r="G25" s="14">
        <v>53</v>
      </c>
      <c r="H25" s="14">
        <v>209</v>
      </c>
      <c r="I25" s="14">
        <v>157</v>
      </c>
      <c r="J25" s="14">
        <v>8</v>
      </c>
      <c r="K25" s="14">
        <v>165</v>
      </c>
      <c r="L25" s="14">
        <v>612</v>
      </c>
      <c r="M25" s="14">
        <v>476</v>
      </c>
      <c r="N25" s="21">
        <v>1088</v>
      </c>
      <c r="O25" s="16">
        <v>1185</v>
      </c>
      <c r="P25" s="16">
        <v>634</v>
      </c>
      <c r="Q25" s="16">
        <v>1819</v>
      </c>
      <c r="R25" s="3"/>
    </row>
    <row r="26" spans="1:18" ht="6" customHeight="1">
      <c r="A26" s="3"/>
      <c r="C26" s="14" t="s">
        <v>220</v>
      </c>
      <c r="D26" s="14" t="s">
        <v>220</v>
      </c>
      <c r="E26" s="14" t="s">
        <v>220</v>
      </c>
      <c r="F26" s="14" t="s">
        <v>220</v>
      </c>
      <c r="G26" s="14" t="s">
        <v>220</v>
      </c>
      <c r="H26" s="14" t="s">
        <v>220</v>
      </c>
      <c r="I26" s="14" t="s">
        <v>220</v>
      </c>
      <c r="J26" s="14" t="s">
        <v>220</v>
      </c>
      <c r="K26" s="14" t="s">
        <v>220</v>
      </c>
      <c r="L26" s="14" t="s">
        <v>220</v>
      </c>
      <c r="M26" s="14" t="s">
        <v>220</v>
      </c>
      <c r="N26" s="21" t="s">
        <v>220</v>
      </c>
      <c r="O26" s="16" t="s">
        <v>220</v>
      </c>
      <c r="P26" s="16" t="s">
        <v>220</v>
      </c>
      <c r="Q26" s="16" t="s">
        <v>220</v>
      </c>
      <c r="R26" s="3"/>
    </row>
    <row r="27" spans="1:18" ht="12.75">
      <c r="A27" s="17" t="s">
        <v>163</v>
      </c>
      <c r="B27" s="17"/>
      <c r="C27" s="16">
        <v>1384</v>
      </c>
      <c r="D27" s="16">
        <v>392</v>
      </c>
      <c r="E27" s="16">
        <v>1776</v>
      </c>
      <c r="F27" s="16">
        <v>229</v>
      </c>
      <c r="G27" s="16">
        <v>119</v>
      </c>
      <c r="H27" s="16">
        <v>348</v>
      </c>
      <c r="I27" s="16">
        <v>318</v>
      </c>
      <c r="J27" s="16">
        <v>13</v>
      </c>
      <c r="K27" s="16">
        <v>331</v>
      </c>
      <c r="L27" s="16">
        <v>2609</v>
      </c>
      <c r="M27" s="16">
        <v>2100</v>
      </c>
      <c r="N27" s="22">
        <v>4709</v>
      </c>
      <c r="O27" s="16">
        <v>4540</v>
      </c>
      <c r="P27" s="16">
        <v>2624</v>
      </c>
      <c r="Q27" s="16">
        <v>7164</v>
      </c>
      <c r="R27" s="3"/>
    </row>
    <row r="28" spans="1:18" ht="12.75">
      <c r="A28" s="3"/>
      <c r="B28" s="3" t="s">
        <v>116</v>
      </c>
      <c r="C28" s="14">
        <v>125</v>
      </c>
      <c r="D28" s="14">
        <v>11</v>
      </c>
      <c r="E28" s="14">
        <v>136</v>
      </c>
      <c r="F28" s="14">
        <v>35</v>
      </c>
      <c r="G28" s="14">
        <v>46</v>
      </c>
      <c r="H28" s="14">
        <v>81</v>
      </c>
      <c r="I28" s="14">
        <v>61</v>
      </c>
      <c r="J28" s="14">
        <v>0</v>
      </c>
      <c r="K28" s="14">
        <v>61</v>
      </c>
      <c r="L28" s="14">
        <v>768</v>
      </c>
      <c r="M28" s="14">
        <v>672</v>
      </c>
      <c r="N28" s="21">
        <v>1440</v>
      </c>
      <c r="O28" s="16">
        <v>989</v>
      </c>
      <c r="P28" s="16">
        <v>729</v>
      </c>
      <c r="Q28" s="16">
        <v>1718</v>
      </c>
      <c r="R28" s="3"/>
    </row>
    <row r="29" spans="1:18" ht="12.75">
      <c r="A29" s="3"/>
      <c r="B29" s="3" t="s">
        <v>117</v>
      </c>
      <c r="C29" s="14">
        <v>379</v>
      </c>
      <c r="D29" s="14">
        <v>134</v>
      </c>
      <c r="E29" s="14">
        <v>513</v>
      </c>
      <c r="F29" s="14">
        <v>18</v>
      </c>
      <c r="G29" s="14">
        <v>12</v>
      </c>
      <c r="H29" s="14">
        <v>30</v>
      </c>
      <c r="I29" s="14">
        <v>51</v>
      </c>
      <c r="J29" s="14">
        <v>2</v>
      </c>
      <c r="K29" s="14">
        <v>53</v>
      </c>
      <c r="L29" s="14">
        <v>456</v>
      </c>
      <c r="M29" s="14">
        <v>345</v>
      </c>
      <c r="N29" s="21">
        <v>801</v>
      </c>
      <c r="O29" s="16">
        <v>904</v>
      </c>
      <c r="P29" s="16">
        <v>493</v>
      </c>
      <c r="Q29" s="16">
        <v>1397</v>
      </c>
      <c r="R29" s="3"/>
    </row>
    <row r="30" spans="1:18" ht="12.75">
      <c r="A30" s="3"/>
      <c r="B30" s="3" t="s">
        <v>118</v>
      </c>
      <c r="C30" s="14">
        <v>161</v>
      </c>
      <c r="D30" s="14">
        <v>34</v>
      </c>
      <c r="E30" s="14">
        <v>195</v>
      </c>
      <c r="F30" s="14">
        <v>6</v>
      </c>
      <c r="G30" s="14">
        <v>3</v>
      </c>
      <c r="H30" s="14">
        <v>9</v>
      </c>
      <c r="I30" s="14">
        <v>5</v>
      </c>
      <c r="J30" s="14">
        <v>3</v>
      </c>
      <c r="K30" s="14">
        <v>8</v>
      </c>
      <c r="L30" s="14">
        <v>53</v>
      </c>
      <c r="M30" s="14">
        <v>49</v>
      </c>
      <c r="N30" s="21">
        <v>102</v>
      </c>
      <c r="O30" s="16">
        <v>225</v>
      </c>
      <c r="P30" s="16">
        <v>89</v>
      </c>
      <c r="Q30" s="16">
        <v>314</v>
      </c>
      <c r="R30" s="3"/>
    </row>
    <row r="31" spans="1:18" ht="12.75">
      <c r="A31" s="3"/>
      <c r="B31" s="3" t="s">
        <v>119</v>
      </c>
      <c r="C31" s="14">
        <v>317</v>
      </c>
      <c r="D31" s="14">
        <v>71</v>
      </c>
      <c r="E31" s="14">
        <v>388</v>
      </c>
      <c r="F31" s="14">
        <v>15</v>
      </c>
      <c r="G31" s="14">
        <v>12</v>
      </c>
      <c r="H31" s="14">
        <v>27</v>
      </c>
      <c r="I31" s="14">
        <v>33</v>
      </c>
      <c r="J31" s="14">
        <v>1</v>
      </c>
      <c r="K31" s="14">
        <v>34</v>
      </c>
      <c r="L31" s="14">
        <v>285</v>
      </c>
      <c r="M31" s="14">
        <v>167</v>
      </c>
      <c r="N31" s="21">
        <v>452</v>
      </c>
      <c r="O31" s="16">
        <v>650</v>
      </c>
      <c r="P31" s="16">
        <v>251</v>
      </c>
      <c r="Q31" s="16">
        <v>901</v>
      </c>
      <c r="R31" s="3"/>
    </row>
    <row r="32" spans="1:18" ht="12.75">
      <c r="A32" s="3"/>
      <c r="B32" s="3" t="s">
        <v>120</v>
      </c>
      <c r="C32" s="14">
        <v>190</v>
      </c>
      <c r="D32" s="14">
        <v>78</v>
      </c>
      <c r="E32" s="14">
        <v>268</v>
      </c>
      <c r="F32" s="14">
        <v>47</v>
      </c>
      <c r="G32" s="14">
        <v>12</v>
      </c>
      <c r="H32" s="14">
        <v>59</v>
      </c>
      <c r="I32" s="14">
        <v>69</v>
      </c>
      <c r="J32" s="14">
        <v>2</v>
      </c>
      <c r="K32" s="14">
        <v>71</v>
      </c>
      <c r="L32" s="14">
        <v>304</v>
      </c>
      <c r="M32" s="14">
        <v>271</v>
      </c>
      <c r="N32" s="21">
        <v>575</v>
      </c>
      <c r="O32" s="16">
        <v>610</v>
      </c>
      <c r="P32" s="16">
        <v>363</v>
      </c>
      <c r="Q32" s="16">
        <v>973</v>
      </c>
      <c r="R32" s="3"/>
    </row>
    <row r="33" spans="1:18" ht="12.75">
      <c r="A33" s="3"/>
      <c r="B33" s="3" t="s">
        <v>121</v>
      </c>
      <c r="C33" s="14">
        <v>158</v>
      </c>
      <c r="D33" s="14">
        <v>55</v>
      </c>
      <c r="E33" s="14">
        <v>213</v>
      </c>
      <c r="F33" s="14">
        <v>38</v>
      </c>
      <c r="G33" s="14">
        <v>12</v>
      </c>
      <c r="H33" s="14">
        <v>50</v>
      </c>
      <c r="I33" s="14">
        <v>58</v>
      </c>
      <c r="J33" s="14">
        <v>3</v>
      </c>
      <c r="K33" s="14">
        <v>61</v>
      </c>
      <c r="L33" s="14">
        <v>239</v>
      </c>
      <c r="M33" s="14">
        <v>181</v>
      </c>
      <c r="N33" s="21">
        <v>420</v>
      </c>
      <c r="O33" s="16">
        <v>493</v>
      </c>
      <c r="P33" s="16">
        <v>251</v>
      </c>
      <c r="Q33" s="16">
        <v>744</v>
      </c>
      <c r="R33" s="3"/>
    </row>
    <row r="34" spans="1:18" ht="12.75">
      <c r="A34" s="3"/>
      <c r="B34" s="3" t="s">
        <v>122</v>
      </c>
      <c r="C34" s="14">
        <v>54</v>
      </c>
      <c r="D34" s="14">
        <v>9</v>
      </c>
      <c r="E34" s="14">
        <v>63</v>
      </c>
      <c r="F34" s="14">
        <v>70</v>
      </c>
      <c r="G34" s="14">
        <v>22</v>
      </c>
      <c r="H34" s="14">
        <v>92</v>
      </c>
      <c r="I34" s="14">
        <v>41</v>
      </c>
      <c r="J34" s="14">
        <v>2</v>
      </c>
      <c r="K34" s="14">
        <v>43</v>
      </c>
      <c r="L34" s="14">
        <v>504</v>
      </c>
      <c r="M34" s="14">
        <v>415</v>
      </c>
      <c r="N34" s="21">
        <v>919</v>
      </c>
      <c r="O34" s="16">
        <v>669</v>
      </c>
      <c r="P34" s="16">
        <v>448</v>
      </c>
      <c r="Q34" s="16">
        <v>1117</v>
      </c>
      <c r="R34" s="3"/>
    </row>
    <row r="35" spans="1:18" ht="6" customHeight="1">
      <c r="A35" s="3"/>
      <c r="C35" s="14" t="s">
        <v>220</v>
      </c>
      <c r="D35" s="14" t="s">
        <v>220</v>
      </c>
      <c r="E35" s="14" t="s">
        <v>220</v>
      </c>
      <c r="F35" s="14" t="s">
        <v>220</v>
      </c>
      <c r="G35" s="14" t="s">
        <v>220</v>
      </c>
      <c r="H35" s="14" t="s">
        <v>220</v>
      </c>
      <c r="I35" s="14" t="s">
        <v>220</v>
      </c>
      <c r="J35" s="14" t="s">
        <v>220</v>
      </c>
      <c r="K35" s="14" t="s">
        <v>220</v>
      </c>
      <c r="L35" s="14" t="s">
        <v>220</v>
      </c>
      <c r="M35" s="14" t="s">
        <v>220</v>
      </c>
      <c r="N35" s="21" t="s">
        <v>220</v>
      </c>
      <c r="O35" s="16" t="s">
        <v>220</v>
      </c>
      <c r="P35" s="16" t="s">
        <v>220</v>
      </c>
      <c r="Q35" s="16" t="s">
        <v>220</v>
      </c>
      <c r="R35" s="3"/>
    </row>
    <row r="36" spans="1:18" ht="12.75">
      <c r="A36" s="17" t="s">
        <v>153</v>
      </c>
      <c r="B36" s="17"/>
      <c r="C36" s="16">
        <v>746</v>
      </c>
      <c r="D36" s="16">
        <v>166</v>
      </c>
      <c r="E36" s="16">
        <v>912</v>
      </c>
      <c r="F36" s="16">
        <v>162</v>
      </c>
      <c r="G36" s="16">
        <v>245</v>
      </c>
      <c r="H36" s="16">
        <v>407</v>
      </c>
      <c r="I36" s="16">
        <v>95</v>
      </c>
      <c r="J36" s="16">
        <v>8</v>
      </c>
      <c r="K36" s="16">
        <v>103</v>
      </c>
      <c r="L36" s="16">
        <v>842</v>
      </c>
      <c r="M36" s="16">
        <v>608</v>
      </c>
      <c r="N36" s="22">
        <v>1450</v>
      </c>
      <c r="O36" s="16">
        <v>1845</v>
      </c>
      <c r="P36" s="16">
        <v>1027</v>
      </c>
      <c r="Q36" s="16">
        <v>2872</v>
      </c>
      <c r="R36" s="3"/>
    </row>
    <row r="37" spans="1:18" ht="12.75">
      <c r="A37" s="3"/>
      <c r="B37" s="3" t="s">
        <v>123</v>
      </c>
      <c r="C37" s="14">
        <v>78</v>
      </c>
      <c r="D37" s="14">
        <v>11</v>
      </c>
      <c r="E37" s="14">
        <v>89</v>
      </c>
      <c r="F37" s="14">
        <v>31</v>
      </c>
      <c r="G37" s="14">
        <v>74</v>
      </c>
      <c r="H37" s="14">
        <v>105</v>
      </c>
      <c r="I37" s="14">
        <v>1</v>
      </c>
      <c r="J37" s="14">
        <v>0</v>
      </c>
      <c r="K37" s="14">
        <v>1</v>
      </c>
      <c r="L37" s="14">
        <v>36</v>
      </c>
      <c r="M37" s="14">
        <v>19</v>
      </c>
      <c r="N37" s="21">
        <v>55</v>
      </c>
      <c r="O37" s="16">
        <v>146</v>
      </c>
      <c r="P37" s="16">
        <v>104</v>
      </c>
      <c r="Q37" s="16">
        <v>250</v>
      </c>
      <c r="R37" s="3"/>
    </row>
    <row r="38" spans="1:18" ht="12.75">
      <c r="A38" s="3"/>
      <c r="B38" s="3" t="s">
        <v>124</v>
      </c>
      <c r="C38" s="14">
        <v>159</v>
      </c>
      <c r="D38" s="14">
        <v>25</v>
      </c>
      <c r="E38" s="14">
        <v>184</v>
      </c>
      <c r="F38" s="14">
        <v>13</v>
      </c>
      <c r="G38" s="14">
        <v>8</v>
      </c>
      <c r="H38" s="14">
        <v>21</v>
      </c>
      <c r="I38" s="14">
        <v>31</v>
      </c>
      <c r="J38" s="14">
        <v>2</v>
      </c>
      <c r="K38" s="14">
        <v>33</v>
      </c>
      <c r="L38" s="14">
        <v>214</v>
      </c>
      <c r="M38" s="14">
        <v>160</v>
      </c>
      <c r="N38" s="21">
        <v>374</v>
      </c>
      <c r="O38" s="16">
        <v>417</v>
      </c>
      <c r="P38" s="16">
        <v>195</v>
      </c>
      <c r="Q38" s="16">
        <v>612</v>
      </c>
      <c r="R38" s="3"/>
    </row>
    <row r="39" spans="1:18" ht="12.75">
      <c r="A39" s="3"/>
      <c r="B39" s="3" t="s">
        <v>125</v>
      </c>
      <c r="C39" s="14">
        <v>162</v>
      </c>
      <c r="D39" s="14">
        <v>68</v>
      </c>
      <c r="E39" s="14">
        <v>230</v>
      </c>
      <c r="F39" s="14">
        <v>30</v>
      </c>
      <c r="G39" s="14">
        <v>25</v>
      </c>
      <c r="H39" s="14">
        <v>55</v>
      </c>
      <c r="I39" s="14">
        <v>37</v>
      </c>
      <c r="J39" s="14">
        <v>3</v>
      </c>
      <c r="K39" s="14">
        <v>40</v>
      </c>
      <c r="L39" s="14">
        <v>343</v>
      </c>
      <c r="M39" s="14">
        <v>227</v>
      </c>
      <c r="N39" s="21">
        <v>570</v>
      </c>
      <c r="O39" s="16">
        <v>572</v>
      </c>
      <c r="P39" s="16">
        <v>323</v>
      </c>
      <c r="Q39" s="16">
        <v>895</v>
      </c>
      <c r="R39" s="3"/>
    </row>
    <row r="40" spans="1:18" ht="12.75">
      <c r="A40" s="3"/>
      <c r="B40" s="3" t="s">
        <v>126</v>
      </c>
      <c r="C40" s="14">
        <v>87</v>
      </c>
      <c r="D40" s="14">
        <v>12</v>
      </c>
      <c r="E40" s="14">
        <v>99</v>
      </c>
      <c r="F40" s="14">
        <v>16</v>
      </c>
      <c r="G40" s="14">
        <v>10</v>
      </c>
      <c r="H40" s="14">
        <v>26</v>
      </c>
      <c r="I40" s="14">
        <v>0</v>
      </c>
      <c r="J40" s="14">
        <v>0</v>
      </c>
      <c r="K40" s="14">
        <v>0</v>
      </c>
      <c r="L40" s="14">
        <v>47</v>
      </c>
      <c r="M40" s="14">
        <v>22</v>
      </c>
      <c r="N40" s="21">
        <v>69</v>
      </c>
      <c r="O40" s="16">
        <v>150</v>
      </c>
      <c r="P40" s="16">
        <v>44</v>
      </c>
      <c r="Q40" s="16">
        <v>194</v>
      </c>
      <c r="R40" s="3"/>
    </row>
    <row r="41" spans="1:18" ht="12.75">
      <c r="A41" s="3"/>
      <c r="B41" s="3" t="s">
        <v>127</v>
      </c>
      <c r="C41" s="14">
        <v>62</v>
      </c>
      <c r="D41" s="14">
        <v>14</v>
      </c>
      <c r="E41" s="14">
        <v>76</v>
      </c>
      <c r="F41" s="14">
        <v>47</v>
      </c>
      <c r="G41" s="14">
        <v>34</v>
      </c>
      <c r="H41" s="14">
        <v>81</v>
      </c>
      <c r="I41" s="14">
        <v>2</v>
      </c>
      <c r="J41" s="14">
        <v>0</v>
      </c>
      <c r="K41" s="14">
        <v>2</v>
      </c>
      <c r="L41" s="14">
        <v>44</v>
      </c>
      <c r="M41" s="14">
        <v>44</v>
      </c>
      <c r="N41" s="21">
        <v>88</v>
      </c>
      <c r="O41" s="16">
        <v>155</v>
      </c>
      <c r="P41" s="16">
        <v>92</v>
      </c>
      <c r="Q41" s="16">
        <v>247</v>
      </c>
      <c r="R41" s="3"/>
    </row>
    <row r="42" spans="1:18" ht="12.75">
      <c r="A42" s="3"/>
      <c r="B42" s="3" t="s">
        <v>128</v>
      </c>
      <c r="C42" s="14">
        <v>198</v>
      </c>
      <c r="D42" s="14">
        <v>36</v>
      </c>
      <c r="E42" s="14">
        <v>234</v>
      </c>
      <c r="F42" s="14">
        <v>25</v>
      </c>
      <c r="G42" s="14">
        <v>94</v>
      </c>
      <c r="H42" s="14">
        <v>119</v>
      </c>
      <c r="I42" s="14">
        <v>24</v>
      </c>
      <c r="J42" s="14">
        <v>3</v>
      </c>
      <c r="K42" s="14">
        <v>27</v>
      </c>
      <c r="L42" s="14">
        <v>158</v>
      </c>
      <c r="M42" s="14">
        <v>136</v>
      </c>
      <c r="N42" s="21">
        <v>294</v>
      </c>
      <c r="O42" s="16">
        <v>405</v>
      </c>
      <c r="P42" s="16">
        <v>269</v>
      </c>
      <c r="Q42" s="16">
        <v>674</v>
      </c>
      <c r="R42" s="3"/>
    </row>
    <row r="43" spans="1:18" ht="6" customHeight="1">
      <c r="A43" s="3"/>
      <c r="C43" s="14" t="s">
        <v>220</v>
      </c>
      <c r="D43" s="14" t="s">
        <v>220</v>
      </c>
      <c r="E43" s="14" t="s">
        <v>220</v>
      </c>
      <c r="F43" s="14" t="s">
        <v>220</v>
      </c>
      <c r="G43" s="14" t="s">
        <v>220</v>
      </c>
      <c r="H43" s="14" t="s">
        <v>220</v>
      </c>
      <c r="I43" s="14" t="s">
        <v>220</v>
      </c>
      <c r="J43" s="14" t="s">
        <v>220</v>
      </c>
      <c r="K43" s="14" t="s">
        <v>220</v>
      </c>
      <c r="L43" s="14" t="s">
        <v>220</v>
      </c>
      <c r="M43" s="14" t="s">
        <v>220</v>
      </c>
      <c r="N43" s="21" t="s">
        <v>220</v>
      </c>
      <c r="O43" s="16" t="s">
        <v>220</v>
      </c>
      <c r="P43" s="16" t="s">
        <v>220</v>
      </c>
      <c r="Q43" s="16" t="s">
        <v>220</v>
      </c>
      <c r="R43" s="3"/>
    </row>
    <row r="44" spans="1:18" ht="12.75">
      <c r="A44" s="17" t="s">
        <v>154</v>
      </c>
      <c r="B44" s="17"/>
      <c r="C44" s="16">
        <v>482</v>
      </c>
      <c r="D44" s="16">
        <v>63</v>
      </c>
      <c r="E44" s="16">
        <v>545</v>
      </c>
      <c r="F44" s="16">
        <v>35</v>
      </c>
      <c r="G44" s="16">
        <v>286</v>
      </c>
      <c r="H44" s="16">
        <v>321</v>
      </c>
      <c r="I44" s="16">
        <v>29</v>
      </c>
      <c r="J44" s="16">
        <v>1</v>
      </c>
      <c r="K44" s="16">
        <v>30</v>
      </c>
      <c r="L44" s="16">
        <v>572</v>
      </c>
      <c r="M44" s="16">
        <v>428</v>
      </c>
      <c r="N44" s="22">
        <v>1000</v>
      </c>
      <c r="O44" s="16">
        <v>1118</v>
      </c>
      <c r="P44" s="16">
        <v>778</v>
      </c>
      <c r="Q44" s="16">
        <v>1896</v>
      </c>
      <c r="R44" s="3"/>
    </row>
    <row r="45" spans="1:18" ht="12.75">
      <c r="A45" s="3"/>
      <c r="B45" s="3" t="s">
        <v>129</v>
      </c>
      <c r="C45" s="14">
        <v>48</v>
      </c>
      <c r="D45" s="14">
        <v>0</v>
      </c>
      <c r="E45" s="14">
        <v>48</v>
      </c>
      <c r="F45" s="14">
        <v>3</v>
      </c>
      <c r="G45" s="14">
        <v>56</v>
      </c>
      <c r="H45" s="14">
        <v>59</v>
      </c>
      <c r="I45" s="14">
        <v>1</v>
      </c>
      <c r="J45" s="14">
        <v>0</v>
      </c>
      <c r="K45" s="14">
        <v>1</v>
      </c>
      <c r="L45" s="14">
        <v>72</v>
      </c>
      <c r="M45" s="14">
        <v>53</v>
      </c>
      <c r="N45" s="21">
        <v>125</v>
      </c>
      <c r="O45" s="16">
        <v>124</v>
      </c>
      <c r="P45" s="16">
        <v>109</v>
      </c>
      <c r="Q45" s="16">
        <v>233</v>
      </c>
      <c r="R45" s="3"/>
    </row>
    <row r="46" spans="1:18" ht="12.75">
      <c r="A46" s="3"/>
      <c r="B46" s="3" t="s">
        <v>130</v>
      </c>
      <c r="C46" s="14">
        <v>4</v>
      </c>
      <c r="D46" s="14">
        <v>0</v>
      </c>
      <c r="E46" s="14">
        <v>4</v>
      </c>
      <c r="F46" s="14">
        <v>0</v>
      </c>
      <c r="G46" s="14">
        <v>0</v>
      </c>
      <c r="H46" s="14">
        <v>0</v>
      </c>
      <c r="I46" s="14">
        <v>0</v>
      </c>
      <c r="J46" s="14">
        <v>0</v>
      </c>
      <c r="K46" s="14">
        <v>0</v>
      </c>
      <c r="L46" s="14">
        <v>40</v>
      </c>
      <c r="M46" s="14">
        <v>13</v>
      </c>
      <c r="N46" s="21">
        <v>53</v>
      </c>
      <c r="O46" s="16">
        <v>44</v>
      </c>
      <c r="P46" s="16">
        <v>13</v>
      </c>
      <c r="Q46" s="16">
        <v>57</v>
      </c>
      <c r="R46" s="3"/>
    </row>
    <row r="47" spans="1:18" ht="12.75">
      <c r="A47" s="3"/>
      <c r="B47" s="3" t="s">
        <v>131</v>
      </c>
      <c r="C47" s="14">
        <v>176</v>
      </c>
      <c r="D47" s="14">
        <v>0</v>
      </c>
      <c r="E47" s="14">
        <v>176</v>
      </c>
      <c r="F47" s="14">
        <v>3</v>
      </c>
      <c r="G47" s="14">
        <v>102</v>
      </c>
      <c r="H47" s="14">
        <v>105</v>
      </c>
      <c r="I47" s="14">
        <v>1</v>
      </c>
      <c r="J47" s="14">
        <v>1</v>
      </c>
      <c r="K47" s="14">
        <v>2</v>
      </c>
      <c r="L47" s="14">
        <v>47</v>
      </c>
      <c r="M47" s="14">
        <v>82</v>
      </c>
      <c r="N47" s="21">
        <v>129</v>
      </c>
      <c r="O47" s="16">
        <v>227</v>
      </c>
      <c r="P47" s="16">
        <v>185</v>
      </c>
      <c r="Q47" s="16">
        <v>412</v>
      </c>
      <c r="R47" s="3"/>
    </row>
    <row r="48" spans="1:18" ht="12.75">
      <c r="A48" s="3"/>
      <c r="B48" s="3" t="s">
        <v>132</v>
      </c>
      <c r="C48" s="14">
        <v>133</v>
      </c>
      <c r="D48" s="14">
        <v>3</v>
      </c>
      <c r="E48" s="14">
        <v>136</v>
      </c>
      <c r="F48" s="14">
        <v>16</v>
      </c>
      <c r="G48" s="14">
        <v>119</v>
      </c>
      <c r="H48" s="14">
        <v>135</v>
      </c>
      <c r="I48" s="14">
        <v>13</v>
      </c>
      <c r="J48" s="14">
        <v>0</v>
      </c>
      <c r="K48" s="14">
        <v>13</v>
      </c>
      <c r="L48" s="14">
        <v>184</v>
      </c>
      <c r="M48" s="14">
        <v>134</v>
      </c>
      <c r="N48" s="21">
        <v>318</v>
      </c>
      <c r="O48" s="16">
        <v>346</v>
      </c>
      <c r="P48" s="16">
        <v>256</v>
      </c>
      <c r="Q48" s="16">
        <v>602</v>
      </c>
      <c r="R48" s="3"/>
    </row>
    <row r="49" spans="1:18" ht="12.75">
      <c r="A49" s="3"/>
      <c r="B49" s="3" t="s">
        <v>133</v>
      </c>
      <c r="C49" s="14">
        <v>121</v>
      </c>
      <c r="D49" s="14">
        <v>60</v>
      </c>
      <c r="E49" s="14">
        <v>181</v>
      </c>
      <c r="F49" s="14">
        <v>13</v>
      </c>
      <c r="G49" s="14">
        <v>9</v>
      </c>
      <c r="H49" s="14">
        <v>22</v>
      </c>
      <c r="I49" s="14">
        <v>14</v>
      </c>
      <c r="J49" s="14">
        <v>0</v>
      </c>
      <c r="K49" s="14">
        <v>14</v>
      </c>
      <c r="L49" s="14">
        <v>229</v>
      </c>
      <c r="M49" s="14">
        <v>146</v>
      </c>
      <c r="N49" s="21">
        <v>375</v>
      </c>
      <c r="O49" s="16">
        <v>377</v>
      </c>
      <c r="P49" s="16">
        <v>215</v>
      </c>
      <c r="Q49" s="16">
        <v>592</v>
      </c>
      <c r="R49" s="3"/>
    </row>
    <row r="50" spans="1:18" ht="6" customHeight="1">
      <c r="A50" s="3"/>
      <c r="C50" s="14" t="s">
        <v>220</v>
      </c>
      <c r="D50" s="14" t="s">
        <v>220</v>
      </c>
      <c r="E50" s="14" t="s">
        <v>220</v>
      </c>
      <c r="F50" s="14" t="s">
        <v>220</v>
      </c>
      <c r="G50" s="14" t="s">
        <v>220</v>
      </c>
      <c r="H50" s="14" t="s">
        <v>220</v>
      </c>
      <c r="I50" s="14" t="s">
        <v>220</v>
      </c>
      <c r="J50" s="14" t="s">
        <v>220</v>
      </c>
      <c r="K50" s="14" t="s">
        <v>220</v>
      </c>
      <c r="L50" s="14" t="s">
        <v>220</v>
      </c>
      <c r="M50" s="14" t="s">
        <v>220</v>
      </c>
      <c r="N50" s="21" t="s">
        <v>220</v>
      </c>
      <c r="O50" s="16" t="s">
        <v>220</v>
      </c>
      <c r="P50" s="16" t="s">
        <v>220</v>
      </c>
      <c r="Q50" s="16" t="s">
        <v>220</v>
      </c>
      <c r="R50" s="3"/>
    </row>
    <row r="51" spans="1:18" ht="12.75">
      <c r="A51" s="17" t="s">
        <v>155</v>
      </c>
      <c r="B51" s="17"/>
      <c r="C51" s="16">
        <v>2659</v>
      </c>
      <c r="D51" s="16">
        <v>806</v>
      </c>
      <c r="E51" s="16">
        <v>3465</v>
      </c>
      <c r="F51" s="16">
        <v>99</v>
      </c>
      <c r="G51" s="16">
        <v>134</v>
      </c>
      <c r="H51" s="16">
        <v>233</v>
      </c>
      <c r="I51" s="16">
        <v>205</v>
      </c>
      <c r="J51" s="16">
        <v>6</v>
      </c>
      <c r="K51" s="16">
        <v>211</v>
      </c>
      <c r="L51" s="16">
        <v>1890</v>
      </c>
      <c r="M51" s="16">
        <v>751</v>
      </c>
      <c r="N51" s="22">
        <v>2641</v>
      </c>
      <c r="O51" s="16">
        <v>4853</v>
      </c>
      <c r="P51" s="16">
        <v>1697</v>
      </c>
      <c r="Q51" s="16">
        <v>6550</v>
      </c>
      <c r="R51" s="3"/>
    </row>
    <row r="52" spans="1:18" ht="12.75">
      <c r="A52" s="3"/>
      <c r="B52" s="3" t="s">
        <v>134</v>
      </c>
      <c r="C52" s="14">
        <v>60</v>
      </c>
      <c r="D52" s="14">
        <v>17</v>
      </c>
      <c r="E52" s="14">
        <v>77</v>
      </c>
      <c r="F52" s="14">
        <v>1</v>
      </c>
      <c r="G52" s="14">
        <v>21</v>
      </c>
      <c r="H52" s="14">
        <v>22</v>
      </c>
      <c r="I52" s="14">
        <v>0</v>
      </c>
      <c r="J52" s="14">
        <v>0</v>
      </c>
      <c r="K52" s="14">
        <v>0</v>
      </c>
      <c r="L52" s="14">
        <v>25</v>
      </c>
      <c r="M52" s="14">
        <v>22</v>
      </c>
      <c r="N52" s="21">
        <v>47</v>
      </c>
      <c r="O52" s="16">
        <v>86</v>
      </c>
      <c r="P52" s="16">
        <v>60</v>
      </c>
      <c r="Q52" s="16">
        <v>146</v>
      </c>
      <c r="R52" s="3"/>
    </row>
    <row r="53" spans="1:18" ht="12.75">
      <c r="A53" s="3"/>
      <c r="B53" s="3" t="s">
        <v>135</v>
      </c>
      <c r="C53" s="14">
        <v>364</v>
      </c>
      <c r="D53" s="14">
        <v>76</v>
      </c>
      <c r="E53" s="14">
        <v>440</v>
      </c>
      <c r="F53" s="14">
        <v>4</v>
      </c>
      <c r="G53" s="14">
        <v>35</v>
      </c>
      <c r="H53" s="14">
        <v>39</v>
      </c>
      <c r="I53" s="14">
        <v>3</v>
      </c>
      <c r="J53" s="14">
        <v>0</v>
      </c>
      <c r="K53" s="14">
        <v>3</v>
      </c>
      <c r="L53" s="14">
        <v>28</v>
      </c>
      <c r="M53" s="14">
        <v>48</v>
      </c>
      <c r="N53" s="21">
        <v>76</v>
      </c>
      <c r="O53" s="16">
        <v>399</v>
      </c>
      <c r="P53" s="16">
        <v>159</v>
      </c>
      <c r="Q53" s="16">
        <v>558</v>
      </c>
      <c r="R53" s="3"/>
    </row>
    <row r="54" spans="1:18" ht="12.75">
      <c r="A54" s="3"/>
      <c r="B54" s="3" t="s">
        <v>136</v>
      </c>
      <c r="C54" s="14">
        <v>441</v>
      </c>
      <c r="D54" s="14">
        <v>118</v>
      </c>
      <c r="E54" s="14">
        <v>559</v>
      </c>
      <c r="F54" s="14">
        <v>2</v>
      </c>
      <c r="G54" s="14">
        <v>13</v>
      </c>
      <c r="H54" s="14">
        <v>15</v>
      </c>
      <c r="I54" s="14">
        <v>0</v>
      </c>
      <c r="J54" s="14">
        <v>0</v>
      </c>
      <c r="K54" s="14">
        <v>0</v>
      </c>
      <c r="L54" s="14">
        <v>35</v>
      </c>
      <c r="M54" s="14">
        <v>36</v>
      </c>
      <c r="N54" s="21">
        <v>71</v>
      </c>
      <c r="O54" s="16">
        <v>478</v>
      </c>
      <c r="P54" s="16">
        <v>167</v>
      </c>
      <c r="Q54" s="16">
        <v>645</v>
      </c>
      <c r="R54" s="3"/>
    </row>
    <row r="55" spans="1:18" ht="12.75">
      <c r="A55" s="3"/>
      <c r="B55" s="3" t="s">
        <v>137</v>
      </c>
      <c r="C55" s="14">
        <v>60</v>
      </c>
      <c r="D55" s="14">
        <v>32</v>
      </c>
      <c r="E55" s="14">
        <v>92</v>
      </c>
      <c r="F55" s="14">
        <v>1</v>
      </c>
      <c r="G55" s="14">
        <v>0</v>
      </c>
      <c r="H55" s="14">
        <v>1</v>
      </c>
      <c r="I55" s="14">
        <v>0</v>
      </c>
      <c r="J55" s="14">
        <v>0</v>
      </c>
      <c r="K55" s="14">
        <v>0</v>
      </c>
      <c r="L55" s="14">
        <v>22</v>
      </c>
      <c r="M55" s="14">
        <v>9</v>
      </c>
      <c r="N55" s="21">
        <v>31</v>
      </c>
      <c r="O55" s="16">
        <v>83</v>
      </c>
      <c r="P55" s="16">
        <v>41</v>
      </c>
      <c r="Q55" s="16">
        <v>124</v>
      </c>
      <c r="R55" s="3"/>
    </row>
    <row r="56" spans="1:18" ht="12.75">
      <c r="A56" s="3"/>
      <c r="B56" s="3" t="s">
        <v>138</v>
      </c>
      <c r="C56" s="14">
        <v>243</v>
      </c>
      <c r="D56" s="14">
        <v>111</v>
      </c>
      <c r="E56" s="14">
        <v>354</v>
      </c>
      <c r="F56" s="14">
        <v>5</v>
      </c>
      <c r="G56" s="14">
        <v>10</v>
      </c>
      <c r="H56" s="14">
        <v>15</v>
      </c>
      <c r="I56" s="14">
        <v>7</v>
      </c>
      <c r="J56" s="14">
        <v>0</v>
      </c>
      <c r="K56" s="14">
        <v>7</v>
      </c>
      <c r="L56" s="14">
        <v>133</v>
      </c>
      <c r="M56" s="14">
        <v>81</v>
      </c>
      <c r="N56" s="21">
        <v>214</v>
      </c>
      <c r="O56" s="16">
        <v>388</v>
      </c>
      <c r="P56" s="16">
        <v>202</v>
      </c>
      <c r="Q56" s="16">
        <v>590</v>
      </c>
      <c r="R56" s="3"/>
    </row>
    <row r="57" spans="1:18" ht="12.75">
      <c r="A57" s="3"/>
      <c r="B57" s="3" t="s">
        <v>139</v>
      </c>
      <c r="C57" s="14">
        <v>148</v>
      </c>
      <c r="D57" s="14">
        <v>38</v>
      </c>
      <c r="E57" s="14">
        <v>186</v>
      </c>
      <c r="F57" s="14">
        <v>14</v>
      </c>
      <c r="G57" s="14">
        <v>3</v>
      </c>
      <c r="H57" s="14">
        <v>17</v>
      </c>
      <c r="I57" s="14">
        <v>62</v>
      </c>
      <c r="J57" s="14">
        <v>0</v>
      </c>
      <c r="K57" s="14">
        <v>62</v>
      </c>
      <c r="L57" s="14">
        <v>221</v>
      </c>
      <c r="M57" s="14">
        <v>113</v>
      </c>
      <c r="N57" s="21">
        <v>334</v>
      </c>
      <c r="O57" s="16">
        <v>445</v>
      </c>
      <c r="P57" s="16">
        <v>154</v>
      </c>
      <c r="Q57" s="16">
        <v>599</v>
      </c>
      <c r="R57" s="3"/>
    </row>
    <row r="58" spans="1:18" ht="12.75">
      <c r="A58" s="3"/>
      <c r="B58" s="3" t="s">
        <v>140</v>
      </c>
      <c r="C58" s="14">
        <v>28</v>
      </c>
      <c r="D58" s="14">
        <v>3</v>
      </c>
      <c r="E58" s="14">
        <v>31</v>
      </c>
      <c r="F58" s="14">
        <v>1</v>
      </c>
      <c r="G58" s="14">
        <v>0</v>
      </c>
      <c r="H58" s="14">
        <v>1</v>
      </c>
      <c r="I58" s="14">
        <v>0</v>
      </c>
      <c r="J58" s="14">
        <v>0</v>
      </c>
      <c r="K58" s="14">
        <v>0</v>
      </c>
      <c r="L58" s="14">
        <v>13</v>
      </c>
      <c r="M58" s="14">
        <v>8</v>
      </c>
      <c r="N58" s="21">
        <v>21</v>
      </c>
      <c r="O58" s="16">
        <v>42</v>
      </c>
      <c r="P58" s="16">
        <v>11</v>
      </c>
      <c r="Q58" s="16">
        <v>53</v>
      </c>
      <c r="R58" s="3"/>
    </row>
    <row r="59" spans="1:18" ht="12.75">
      <c r="A59" s="3"/>
      <c r="B59" s="3" t="s">
        <v>141</v>
      </c>
      <c r="C59" s="14">
        <v>244</v>
      </c>
      <c r="D59" s="14">
        <v>81</v>
      </c>
      <c r="E59" s="14">
        <v>325</v>
      </c>
      <c r="F59" s="14">
        <v>2</v>
      </c>
      <c r="G59" s="14">
        <v>2</v>
      </c>
      <c r="H59" s="14">
        <v>4</v>
      </c>
      <c r="I59" s="14">
        <v>1</v>
      </c>
      <c r="J59" s="14">
        <v>0</v>
      </c>
      <c r="K59" s="14">
        <v>1</v>
      </c>
      <c r="L59" s="14">
        <v>74</v>
      </c>
      <c r="M59" s="14">
        <v>62</v>
      </c>
      <c r="N59" s="21">
        <v>136</v>
      </c>
      <c r="O59" s="16">
        <v>321</v>
      </c>
      <c r="P59" s="16">
        <v>145</v>
      </c>
      <c r="Q59" s="16">
        <v>466</v>
      </c>
      <c r="R59" s="3"/>
    </row>
    <row r="60" spans="1:18" ht="12.75">
      <c r="A60" s="3"/>
      <c r="B60" s="3" t="s">
        <v>142</v>
      </c>
      <c r="C60" s="14">
        <v>333</v>
      </c>
      <c r="D60" s="14">
        <v>90</v>
      </c>
      <c r="E60" s="14">
        <v>423</v>
      </c>
      <c r="F60" s="14">
        <v>6</v>
      </c>
      <c r="G60" s="14">
        <v>11</v>
      </c>
      <c r="H60" s="14">
        <v>17</v>
      </c>
      <c r="I60" s="14">
        <v>16</v>
      </c>
      <c r="J60" s="14">
        <v>2</v>
      </c>
      <c r="K60" s="14">
        <v>18</v>
      </c>
      <c r="L60" s="14">
        <v>45</v>
      </c>
      <c r="M60" s="14">
        <v>48</v>
      </c>
      <c r="N60" s="21">
        <v>93</v>
      </c>
      <c r="O60" s="16">
        <v>400</v>
      </c>
      <c r="P60" s="16">
        <v>151</v>
      </c>
      <c r="Q60" s="16">
        <v>551</v>
      </c>
      <c r="R60" s="3"/>
    </row>
    <row r="61" spans="1:18" ht="12.75">
      <c r="A61" s="3"/>
      <c r="B61" s="3" t="s">
        <v>143</v>
      </c>
      <c r="C61" s="14">
        <v>64</v>
      </c>
      <c r="D61" s="14">
        <v>37</v>
      </c>
      <c r="E61" s="14">
        <v>101</v>
      </c>
      <c r="F61" s="14">
        <v>0</v>
      </c>
      <c r="G61" s="14">
        <v>0</v>
      </c>
      <c r="H61" s="14">
        <v>0</v>
      </c>
      <c r="I61" s="14">
        <v>0</v>
      </c>
      <c r="J61" s="14">
        <v>0</v>
      </c>
      <c r="K61" s="14">
        <v>0</v>
      </c>
      <c r="L61" s="14">
        <v>21</v>
      </c>
      <c r="M61" s="14">
        <v>12</v>
      </c>
      <c r="N61" s="21">
        <v>33</v>
      </c>
      <c r="O61" s="16">
        <v>85</v>
      </c>
      <c r="P61" s="16">
        <v>49</v>
      </c>
      <c r="Q61" s="16">
        <v>134</v>
      </c>
      <c r="R61" s="3"/>
    </row>
    <row r="62" spans="1:18" ht="12.75">
      <c r="A62" s="3"/>
      <c r="B62" s="3" t="s">
        <v>144</v>
      </c>
      <c r="C62" s="14">
        <v>75</v>
      </c>
      <c r="D62" s="14">
        <v>17</v>
      </c>
      <c r="E62" s="14">
        <v>92</v>
      </c>
      <c r="F62" s="14">
        <v>1</v>
      </c>
      <c r="G62" s="14">
        <v>1</v>
      </c>
      <c r="H62" s="14">
        <v>2</v>
      </c>
      <c r="I62" s="14">
        <v>0</v>
      </c>
      <c r="J62" s="14">
        <v>0</v>
      </c>
      <c r="K62" s="14">
        <v>0</v>
      </c>
      <c r="L62" s="14">
        <v>19</v>
      </c>
      <c r="M62" s="14">
        <v>6</v>
      </c>
      <c r="N62" s="21">
        <v>25</v>
      </c>
      <c r="O62" s="16">
        <v>95</v>
      </c>
      <c r="P62" s="16">
        <v>24</v>
      </c>
      <c r="Q62" s="16">
        <v>119</v>
      </c>
      <c r="R62" s="3"/>
    </row>
    <row r="63" spans="1:18" ht="12.75">
      <c r="A63" s="3"/>
      <c r="B63" s="3" t="s">
        <v>145</v>
      </c>
      <c r="C63" s="14">
        <v>37</v>
      </c>
      <c r="D63" s="14">
        <v>28</v>
      </c>
      <c r="E63" s="14">
        <v>65</v>
      </c>
      <c r="F63" s="14">
        <v>0</v>
      </c>
      <c r="G63" s="14">
        <v>0</v>
      </c>
      <c r="H63" s="14">
        <v>0</v>
      </c>
      <c r="I63" s="14">
        <v>0</v>
      </c>
      <c r="J63" s="14">
        <v>0</v>
      </c>
      <c r="K63" s="14">
        <v>0</v>
      </c>
      <c r="L63" s="14">
        <v>13</v>
      </c>
      <c r="M63" s="14">
        <v>5</v>
      </c>
      <c r="N63" s="21">
        <v>18</v>
      </c>
      <c r="O63" s="16">
        <v>50</v>
      </c>
      <c r="P63" s="16">
        <v>33</v>
      </c>
      <c r="Q63" s="16">
        <v>83</v>
      </c>
      <c r="R63" s="3"/>
    </row>
    <row r="64" spans="1:18" ht="12.75">
      <c r="A64" s="3"/>
      <c r="B64" s="3" t="s">
        <v>146</v>
      </c>
      <c r="C64" s="14">
        <v>237</v>
      </c>
      <c r="D64" s="14">
        <v>60</v>
      </c>
      <c r="E64" s="14">
        <v>297</v>
      </c>
      <c r="F64" s="14">
        <v>15</v>
      </c>
      <c r="G64" s="14">
        <v>34</v>
      </c>
      <c r="H64" s="14">
        <v>49</v>
      </c>
      <c r="I64" s="14">
        <v>33</v>
      </c>
      <c r="J64" s="14">
        <v>3</v>
      </c>
      <c r="K64" s="14">
        <v>36</v>
      </c>
      <c r="L64" s="14">
        <v>278</v>
      </c>
      <c r="M64" s="14">
        <v>210</v>
      </c>
      <c r="N64" s="21">
        <v>488</v>
      </c>
      <c r="O64" s="16">
        <v>563</v>
      </c>
      <c r="P64" s="16">
        <v>307</v>
      </c>
      <c r="Q64" s="16">
        <v>870</v>
      </c>
      <c r="R64" s="3"/>
    </row>
    <row r="65" spans="1:18" ht="12.75">
      <c r="A65" s="3"/>
      <c r="B65" s="3" t="s">
        <v>147</v>
      </c>
      <c r="C65" s="14">
        <v>88</v>
      </c>
      <c r="D65" s="14">
        <v>55</v>
      </c>
      <c r="E65" s="14">
        <v>143</v>
      </c>
      <c r="F65" s="14">
        <v>1</v>
      </c>
      <c r="G65" s="14">
        <v>1</v>
      </c>
      <c r="H65" s="14">
        <v>2</v>
      </c>
      <c r="I65" s="14">
        <v>0</v>
      </c>
      <c r="J65" s="14">
        <v>0</v>
      </c>
      <c r="K65" s="14">
        <v>0</v>
      </c>
      <c r="L65" s="14">
        <v>20</v>
      </c>
      <c r="M65" s="14">
        <v>18</v>
      </c>
      <c r="N65" s="21">
        <v>38</v>
      </c>
      <c r="O65" s="16">
        <v>109</v>
      </c>
      <c r="P65" s="16">
        <v>74</v>
      </c>
      <c r="Q65" s="16">
        <v>183</v>
      </c>
      <c r="R65" s="3"/>
    </row>
    <row r="66" spans="1:18" ht="12.75">
      <c r="A66" s="3"/>
      <c r="B66" s="3" t="s">
        <v>148</v>
      </c>
      <c r="C66" s="14">
        <v>141</v>
      </c>
      <c r="D66" s="14">
        <v>28</v>
      </c>
      <c r="E66" s="14">
        <v>169</v>
      </c>
      <c r="F66" s="14">
        <v>3</v>
      </c>
      <c r="G66" s="14">
        <v>2</v>
      </c>
      <c r="H66" s="14">
        <v>5</v>
      </c>
      <c r="I66" s="14">
        <v>5</v>
      </c>
      <c r="J66" s="14">
        <v>0</v>
      </c>
      <c r="K66" s="14">
        <v>5</v>
      </c>
      <c r="L66" s="14">
        <v>59</v>
      </c>
      <c r="M66" s="14">
        <v>30</v>
      </c>
      <c r="N66" s="21">
        <v>89</v>
      </c>
      <c r="O66" s="16">
        <v>208</v>
      </c>
      <c r="P66" s="16">
        <v>60</v>
      </c>
      <c r="Q66" s="16">
        <v>268</v>
      </c>
      <c r="R66" s="3"/>
    </row>
    <row r="67" spans="1:18" ht="12.75">
      <c r="A67" s="3"/>
      <c r="B67" s="3" t="s">
        <v>149</v>
      </c>
      <c r="C67" s="14">
        <v>44</v>
      </c>
      <c r="D67" s="14">
        <v>4</v>
      </c>
      <c r="E67" s="14">
        <v>48</v>
      </c>
      <c r="F67" s="14">
        <v>0</v>
      </c>
      <c r="G67" s="14">
        <v>0</v>
      </c>
      <c r="H67" s="14">
        <v>0</v>
      </c>
      <c r="I67" s="14">
        <v>1</v>
      </c>
      <c r="J67" s="14">
        <v>0</v>
      </c>
      <c r="K67" s="14">
        <v>1</v>
      </c>
      <c r="L67" s="14">
        <v>15</v>
      </c>
      <c r="M67" s="14">
        <v>11</v>
      </c>
      <c r="N67" s="21">
        <v>26</v>
      </c>
      <c r="O67" s="16">
        <v>60</v>
      </c>
      <c r="P67" s="16">
        <v>15</v>
      </c>
      <c r="Q67" s="16">
        <v>75</v>
      </c>
      <c r="R67" s="3"/>
    </row>
    <row r="68" spans="1:18" ht="12.75">
      <c r="A68" s="3"/>
      <c r="B68" s="3" t="s">
        <v>150</v>
      </c>
      <c r="C68" s="14">
        <v>52</v>
      </c>
      <c r="D68" s="14">
        <v>11</v>
      </c>
      <c r="E68" s="14">
        <v>63</v>
      </c>
      <c r="F68" s="14">
        <v>43</v>
      </c>
      <c r="G68" s="14">
        <v>1</v>
      </c>
      <c r="H68" s="14">
        <v>44</v>
      </c>
      <c r="I68" s="14">
        <v>77</v>
      </c>
      <c r="J68" s="14">
        <v>1</v>
      </c>
      <c r="K68" s="14">
        <v>78</v>
      </c>
      <c r="L68" s="14">
        <v>869</v>
      </c>
      <c r="M68" s="14">
        <v>32</v>
      </c>
      <c r="N68" s="21">
        <v>901</v>
      </c>
      <c r="O68" s="16">
        <v>1041</v>
      </c>
      <c r="P68" s="16">
        <v>45</v>
      </c>
      <c r="Q68" s="16">
        <v>1086</v>
      </c>
      <c r="R68" s="3"/>
    </row>
    <row r="69" spans="1:18" ht="12.75">
      <c r="A69" s="3"/>
      <c r="B69" s="3" t="s">
        <v>218</v>
      </c>
      <c r="C69" s="3" t="s">
        <v>220</v>
      </c>
      <c r="D69" s="3" t="s">
        <v>220</v>
      </c>
      <c r="E69" s="3" t="s">
        <v>220</v>
      </c>
      <c r="F69" s="3" t="s">
        <v>220</v>
      </c>
      <c r="G69" s="3" t="s">
        <v>220</v>
      </c>
      <c r="H69" s="3" t="s">
        <v>220</v>
      </c>
      <c r="I69" s="3" t="s">
        <v>220</v>
      </c>
      <c r="J69" s="3" t="s">
        <v>220</v>
      </c>
      <c r="K69" s="3" t="s">
        <v>220</v>
      </c>
      <c r="L69" s="3" t="s">
        <v>220</v>
      </c>
      <c r="M69" s="3" t="s">
        <v>220</v>
      </c>
      <c r="N69" s="12" t="s">
        <v>220</v>
      </c>
      <c r="O69" s="3" t="s">
        <v>220</v>
      </c>
      <c r="P69" s="3" t="s">
        <v>220</v>
      </c>
      <c r="Q69" s="3" t="s">
        <v>220</v>
      </c>
      <c r="R69" s="3"/>
    </row>
  </sheetData>
  <mergeCells count="6">
    <mergeCell ref="O6:Q6"/>
    <mergeCell ref="A10:B10"/>
    <mergeCell ref="C6:E6"/>
    <mergeCell ref="F6:H6"/>
    <mergeCell ref="I6:K6"/>
    <mergeCell ref="L6:N6"/>
  </mergeCells>
  <printOptions/>
  <pageMargins left="1.1811023622047245" right="0.7874015748031497" top="0.7874015748031497" bottom="0.7874015748031497" header="0.1968503937007874" footer="0.196850393700787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S69"/>
  <sheetViews>
    <sheetView workbookViewId="0" topLeftCell="A1">
      <selection activeCell="A1" sqref="A1"/>
    </sheetView>
  </sheetViews>
  <sheetFormatPr defaultColWidth="11.421875" defaultRowHeight="12.75"/>
  <cols>
    <col min="1" max="1" width="1.7109375" style="3" customWidth="1"/>
    <col min="2" max="2" width="16.7109375" style="3" customWidth="1"/>
    <col min="3" max="7" width="12.7109375" style="3" customWidth="1"/>
    <col min="8" max="16" width="10.7109375" style="3" customWidth="1"/>
    <col min="17" max="17" width="11.7109375" style="3" customWidth="1"/>
    <col min="18" max="18" width="12.7109375" style="3" customWidth="1"/>
    <col min="19" max="16384" width="11.421875" style="3" customWidth="1"/>
  </cols>
  <sheetData>
    <row r="1" ht="12">
      <c r="A1" s="17" t="s">
        <v>413</v>
      </c>
    </row>
    <row r="2" ht="12">
      <c r="A2" s="17" t="s">
        <v>358</v>
      </c>
    </row>
    <row r="3" ht="12">
      <c r="A3" s="17"/>
    </row>
    <row r="4" ht="12">
      <c r="A4" s="18" t="s">
        <v>62</v>
      </c>
    </row>
    <row r="5" ht="3" customHeight="1"/>
    <row r="6" spans="1:18" ht="12">
      <c r="A6" s="84" t="s">
        <v>176</v>
      </c>
      <c r="B6" s="94"/>
      <c r="C6" s="37" t="s">
        <v>237</v>
      </c>
      <c r="D6" s="38" t="s">
        <v>236</v>
      </c>
      <c r="E6" s="38" t="s">
        <v>236</v>
      </c>
      <c r="F6" s="38" t="s">
        <v>236</v>
      </c>
      <c r="G6" s="171" t="s">
        <v>236</v>
      </c>
      <c r="H6" s="37" t="s">
        <v>228</v>
      </c>
      <c r="I6" s="38" t="s">
        <v>15</v>
      </c>
      <c r="J6" s="38" t="s">
        <v>227</v>
      </c>
      <c r="K6" s="38" t="s">
        <v>232</v>
      </c>
      <c r="L6" s="38" t="s">
        <v>225</v>
      </c>
      <c r="M6" s="171" t="s">
        <v>232</v>
      </c>
      <c r="N6" s="37" t="s">
        <v>238</v>
      </c>
      <c r="O6" s="38" t="s">
        <v>238</v>
      </c>
      <c r="P6" s="38" t="s">
        <v>248</v>
      </c>
      <c r="Q6" s="37" t="s">
        <v>243</v>
      </c>
      <c r="R6" s="46" t="s">
        <v>9</v>
      </c>
    </row>
    <row r="7" spans="1:18" ht="12">
      <c r="A7" s="85"/>
      <c r="B7" s="95" t="s">
        <v>178</v>
      </c>
      <c r="C7" s="23" t="s">
        <v>241</v>
      </c>
      <c r="D7" s="39" t="s">
        <v>233</v>
      </c>
      <c r="E7" s="39" t="s">
        <v>235</v>
      </c>
      <c r="F7" s="39" t="s">
        <v>234</v>
      </c>
      <c r="G7" s="172" t="s">
        <v>233</v>
      </c>
      <c r="H7" s="23" t="s">
        <v>45</v>
      </c>
      <c r="I7" s="39" t="s">
        <v>45</v>
      </c>
      <c r="J7" s="39" t="s">
        <v>45</v>
      </c>
      <c r="K7" s="39" t="s">
        <v>226</v>
      </c>
      <c r="L7" s="39" t="s">
        <v>45</v>
      </c>
      <c r="M7" s="172" t="s">
        <v>224</v>
      </c>
      <c r="N7" s="23" t="s">
        <v>239</v>
      </c>
      <c r="O7" s="39" t="s">
        <v>240</v>
      </c>
      <c r="P7" s="39" t="s">
        <v>249</v>
      </c>
      <c r="Q7" s="23" t="s">
        <v>244</v>
      </c>
      <c r="R7" s="47" t="s">
        <v>246</v>
      </c>
    </row>
    <row r="8" spans="1:18" ht="12">
      <c r="A8" s="26"/>
      <c r="B8" s="93" t="s">
        <v>45</v>
      </c>
      <c r="C8" s="27" t="s">
        <v>242</v>
      </c>
      <c r="D8" s="41" t="s">
        <v>23</v>
      </c>
      <c r="E8" s="41" t="s">
        <v>231</v>
      </c>
      <c r="F8" s="41" t="s">
        <v>230</v>
      </c>
      <c r="G8" s="173" t="s">
        <v>229</v>
      </c>
      <c r="H8" s="27" t="s">
        <v>45</v>
      </c>
      <c r="I8" s="41" t="s">
        <v>45</v>
      </c>
      <c r="J8" s="41" t="s">
        <v>45</v>
      </c>
      <c r="K8" s="41"/>
      <c r="L8" s="41" t="s">
        <v>45</v>
      </c>
      <c r="M8" s="173"/>
      <c r="N8" s="27"/>
      <c r="O8" s="41"/>
      <c r="P8" s="41"/>
      <c r="Q8" s="27" t="s">
        <v>245</v>
      </c>
      <c r="R8" s="48" t="s">
        <v>247</v>
      </c>
    </row>
    <row r="9" spans="1:18" ht="12">
      <c r="A9" s="51"/>
      <c r="B9" s="75" t="s">
        <v>45</v>
      </c>
      <c r="C9" s="74"/>
      <c r="D9" s="76"/>
      <c r="E9" s="76"/>
      <c r="F9" s="76"/>
      <c r="G9" s="75"/>
      <c r="H9" s="74"/>
      <c r="I9" s="76"/>
      <c r="J9" s="76"/>
      <c r="K9" s="76"/>
      <c r="L9" s="76"/>
      <c r="M9" s="75"/>
      <c r="N9" s="74"/>
      <c r="O9" s="76"/>
      <c r="P9" s="76"/>
      <c r="Q9" s="74"/>
      <c r="R9" s="31"/>
    </row>
    <row r="10" spans="1:19" ht="24" customHeight="1">
      <c r="A10" s="242" t="s">
        <v>156</v>
      </c>
      <c r="B10" s="243"/>
      <c r="C10" s="29">
        <f>SUM(C12,C27,C36,C44,C51)</f>
        <v>10621</v>
      </c>
      <c r="D10" s="43">
        <f aca="true" t="shared" si="0" ref="D10:Q10">SUM(D12,D27,D36,D44,D51)</f>
        <v>1448</v>
      </c>
      <c r="E10" s="43">
        <f t="shared" si="0"/>
        <v>1470</v>
      </c>
      <c r="F10" s="43">
        <f t="shared" si="0"/>
        <v>2468</v>
      </c>
      <c r="G10" s="166">
        <f t="shared" si="0"/>
        <v>970</v>
      </c>
      <c r="H10" s="29">
        <f t="shared" si="0"/>
        <v>458</v>
      </c>
      <c r="I10" s="43">
        <f t="shared" si="0"/>
        <v>4762</v>
      </c>
      <c r="J10" s="43">
        <f t="shared" si="0"/>
        <v>9342</v>
      </c>
      <c r="K10" s="43">
        <f t="shared" si="0"/>
        <v>9019</v>
      </c>
      <c r="L10" s="43">
        <f t="shared" si="0"/>
        <v>3777</v>
      </c>
      <c r="M10" s="166">
        <f t="shared" si="0"/>
        <v>3691</v>
      </c>
      <c r="N10" s="29">
        <f t="shared" si="0"/>
        <v>1479</v>
      </c>
      <c r="O10" s="43">
        <f t="shared" si="0"/>
        <v>382</v>
      </c>
      <c r="P10" s="43">
        <f t="shared" si="0"/>
        <v>14002</v>
      </c>
      <c r="Q10" s="29">
        <f t="shared" si="0"/>
        <v>10658</v>
      </c>
      <c r="R10" s="50">
        <f>R12+R27+R36+R44+R51</f>
        <v>74547</v>
      </c>
      <c r="S10" s="14"/>
    </row>
    <row r="11" spans="1:18" ht="12">
      <c r="A11" s="53"/>
      <c r="B11" s="72"/>
      <c r="C11" s="29" t="s">
        <v>28</v>
      </c>
      <c r="D11" s="43" t="s">
        <v>28</v>
      </c>
      <c r="E11" s="43" t="s">
        <v>28</v>
      </c>
      <c r="F11" s="43" t="s">
        <v>28</v>
      </c>
      <c r="G11" s="166" t="s">
        <v>28</v>
      </c>
      <c r="H11" s="29" t="s">
        <v>28</v>
      </c>
      <c r="I11" s="43" t="s">
        <v>28</v>
      </c>
      <c r="J11" s="43" t="s">
        <v>28</v>
      </c>
      <c r="K11" s="43" t="s">
        <v>28</v>
      </c>
      <c r="L11" s="43" t="s">
        <v>28</v>
      </c>
      <c r="M11" s="166" t="s">
        <v>28</v>
      </c>
      <c r="N11" s="29" t="s">
        <v>28</v>
      </c>
      <c r="O11" s="43" t="s">
        <v>28</v>
      </c>
      <c r="P11" s="43" t="s">
        <v>28</v>
      </c>
      <c r="Q11" s="29" t="s">
        <v>28</v>
      </c>
      <c r="R11" s="115" t="s">
        <v>28</v>
      </c>
    </row>
    <row r="12" spans="1:18" ht="12">
      <c r="A12" s="112" t="s">
        <v>151</v>
      </c>
      <c r="B12" s="72"/>
      <c r="C12" s="29">
        <f aca="true" t="shared" si="1" ref="C12:P12">SUM(C13:C25)</f>
        <v>3923</v>
      </c>
      <c r="D12" s="43">
        <f t="shared" si="1"/>
        <v>1179</v>
      </c>
      <c r="E12" s="43">
        <f t="shared" si="1"/>
        <v>1288</v>
      </c>
      <c r="F12" s="43">
        <f t="shared" si="1"/>
        <v>1755</v>
      </c>
      <c r="G12" s="166">
        <f t="shared" si="1"/>
        <v>885</v>
      </c>
      <c r="H12" s="29">
        <f t="shared" si="1"/>
        <v>398</v>
      </c>
      <c r="I12" s="43">
        <f t="shared" si="1"/>
        <v>4087</v>
      </c>
      <c r="J12" s="43">
        <f t="shared" si="1"/>
        <v>8321</v>
      </c>
      <c r="K12" s="43">
        <f t="shared" si="1"/>
        <v>6995</v>
      </c>
      <c r="L12" s="43">
        <f t="shared" si="1"/>
        <v>3300</v>
      </c>
      <c r="M12" s="166">
        <f t="shared" si="1"/>
        <v>3291</v>
      </c>
      <c r="N12" s="29">
        <f t="shared" si="1"/>
        <v>1413</v>
      </c>
      <c r="O12" s="43">
        <f t="shared" si="1"/>
        <v>339</v>
      </c>
      <c r="P12" s="43">
        <f t="shared" si="1"/>
        <v>10353</v>
      </c>
      <c r="Q12" s="29">
        <f>SUM(Q13:Q25)</f>
        <v>8538</v>
      </c>
      <c r="R12" s="50">
        <f>SUM(R13:R25)</f>
        <v>56065</v>
      </c>
    </row>
    <row r="13" spans="1:18" ht="12">
      <c r="A13" s="53"/>
      <c r="B13" s="72" t="s">
        <v>103</v>
      </c>
      <c r="C13" s="25">
        <v>116</v>
      </c>
      <c r="D13" s="44">
        <v>51</v>
      </c>
      <c r="E13" s="44">
        <v>83</v>
      </c>
      <c r="F13" s="44">
        <v>79</v>
      </c>
      <c r="G13" s="169">
        <v>66</v>
      </c>
      <c r="H13" s="25">
        <v>20</v>
      </c>
      <c r="I13" s="44">
        <v>202</v>
      </c>
      <c r="J13" s="44">
        <v>494</v>
      </c>
      <c r="K13" s="44">
        <v>327</v>
      </c>
      <c r="L13" s="44">
        <v>188</v>
      </c>
      <c r="M13" s="169">
        <v>183</v>
      </c>
      <c r="N13" s="25">
        <v>87</v>
      </c>
      <c r="O13" s="44">
        <v>20</v>
      </c>
      <c r="P13" s="44">
        <v>821</v>
      </c>
      <c r="Q13" s="25">
        <v>569</v>
      </c>
      <c r="R13" s="50">
        <f aca="true" t="shared" si="2" ref="R13:R25">SUM(C13:Q13)</f>
        <v>3306</v>
      </c>
    </row>
    <row r="14" spans="1:18" ht="12">
      <c r="A14" s="53"/>
      <c r="B14" s="72" t="s">
        <v>104</v>
      </c>
      <c r="C14" s="25">
        <v>416</v>
      </c>
      <c r="D14" s="44">
        <v>250</v>
      </c>
      <c r="E14" s="44">
        <v>179</v>
      </c>
      <c r="F14" s="44">
        <v>219</v>
      </c>
      <c r="G14" s="169">
        <v>127</v>
      </c>
      <c r="H14" s="25">
        <v>72</v>
      </c>
      <c r="I14" s="44">
        <v>696</v>
      </c>
      <c r="J14" s="44">
        <v>1401</v>
      </c>
      <c r="K14" s="44">
        <v>1069</v>
      </c>
      <c r="L14" s="44">
        <v>689</v>
      </c>
      <c r="M14" s="169">
        <v>493</v>
      </c>
      <c r="N14" s="25">
        <v>213</v>
      </c>
      <c r="O14" s="44">
        <v>34</v>
      </c>
      <c r="P14" s="44">
        <v>1760</v>
      </c>
      <c r="Q14" s="25">
        <v>1165</v>
      </c>
      <c r="R14" s="50">
        <f t="shared" si="2"/>
        <v>8783</v>
      </c>
    </row>
    <row r="15" spans="1:18" ht="12">
      <c r="A15" s="53"/>
      <c r="B15" s="72" t="s">
        <v>105</v>
      </c>
      <c r="C15" s="25">
        <v>199</v>
      </c>
      <c r="D15" s="44">
        <v>60</v>
      </c>
      <c r="E15" s="44">
        <v>34</v>
      </c>
      <c r="F15" s="44">
        <v>39</v>
      </c>
      <c r="G15" s="169">
        <v>61</v>
      </c>
      <c r="H15" s="25">
        <v>25</v>
      </c>
      <c r="I15" s="44">
        <v>199</v>
      </c>
      <c r="J15" s="44">
        <v>230</v>
      </c>
      <c r="K15" s="44">
        <v>238</v>
      </c>
      <c r="L15" s="44">
        <v>88</v>
      </c>
      <c r="M15" s="169">
        <v>113</v>
      </c>
      <c r="N15" s="25">
        <v>23</v>
      </c>
      <c r="O15" s="44">
        <v>7</v>
      </c>
      <c r="P15" s="44">
        <v>352</v>
      </c>
      <c r="Q15" s="25">
        <v>242</v>
      </c>
      <c r="R15" s="50">
        <f t="shared" si="2"/>
        <v>1910</v>
      </c>
    </row>
    <row r="16" spans="1:18" ht="12">
      <c r="A16" s="53"/>
      <c r="B16" s="72" t="s">
        <v>106</v>
      </c>
      <c r="C16" s="25">
        <v>128</v>
      </c>
      <c r="D16" s="44">
        <v>104</v>
      </c>
      <c r="E16" s="44">
        <v>98</v>
      </c>
      <c r="F16" s="44">
        <v>141</v>
      </c>
      <c r="G16" s="169">
        <v>79</v>
      </c>
      <c r="H16" s="25">
        <v>35</v>
      </c>
      <c r="I16" s="44">
        <v>246</v>
      </c>
      <c r="J16" s="44">
        <v>625</v>
      </c>
      <c r="K16" s="44">
        <v>415</v>
      </c>
      <c r="L16" s="44">
        <v>221</v>
      </c>
      <c r="M16" s="169">
        <v>324</v>
      </c>
      <c r="N16" s="25">
        <v>110</v>
      </c>
      <c r="O16" s="44">
        <v>23</v>
      </c>
      <c r="P16" s="44">
        <v>891</v>
      </c>
      <c r="Q16" s="25">
        <v>769</v>
      </c>
      <c r="R16" s="50">
        <f t="shared" si="2"/>
        <v>4209</v>
      </c>
    </row>
    <row r="17" spans="1:18" ht="12">
      <c r="A17" s="53"/>
      <c r="B17" s="72" t="s">
        <v>107</v>
      </c>
      <c r="C17" s="25">
        <v>501</v>
      </c>
      <c r="D17" s="44">
        <v>71</v>
      </c>
      <c r="E17" s="44">
        <v>89</v>
      </c>
      <c r="F17" s="44">
        <v>217</v>
      </c>
      <c r="G17" s="169">
        <v>18</v>
      </c>
      <c r="H17" s="25">
        <v>20</v>
      </c>
      <c r="I17" s="44">
        <v>314</v>
      </c>
      <c r="J17" s="44">
        <v>415</v>
      </c>
      <c r="K17" s="44">
        <v>1071</v>
      </c>
      <c r="L17" s="44">
        <v>207</v>
      </c>
      <c r="M17" s="169">
        <v>141</v>
      </c>
      <c r="N17" s="25">
        <v>41</v>
      </c>
      <c r="O17" s="44">
        <v>22</v>
      </c>
      <c r="P17" s="44">
        <v>396</v>
      </c>
      <c r="Q17" s="25">
        <v>441</v>
      </c>
      <c r="R17" s="50">
        <f t="shared" si="2"/>
        <v>3964</v>
      </c>
    </row>
    <row r="18" spans="1:18" ht="12">
      <c r="A18" s="53"/>
      <c r="B18" s="72" t="s">
        <v>108</v>
      </c>
      <c r="C18" s="25">
        <v>226</v>
      </c>
      <c r="D18" s="44">
        <v>84</v>
      </c>
      <c r="E18" s="44">
        <v>78</v>
      </c>
      <c r="F18" s="44">
        <v>119</v>
      </c>
      <c r="G18" s="169">
        <v>73</v>
      </c>
      <c r="H18" s="25">
        <v>19</v>
      </c>
      <c r="I18" s="44">
        <v>305</v>
      </c>
      <c r="J18" s="44">
        <v>503</v>
      </c>
      <c r="K18" s="44">
        <v>437</v>
      </c>
      <c r="L18" s="44">
        <v>186</v>
      </c>
      <c r="M18" s="169">
        <v>190</v>
      </c>
      <c r="N18" s="25">
        <v>74</v>
      </c>
      <c r="O18" s="44">
        <v>11</v>
      </c>
      <c r="P18" s="44">
        <v>605</v>
      </c>
      <c r="Q18" s="25">
        <v>490</v>
      </c>
      <c r="R18" s="50">
        <f t="shared" si="2"/>
        <v>3400</v>
      </c>
    </row>
    <row r="19" spans="1:18" ht="12">
      <c r="A19" s="53"/>
      <c r="B19" s="72" t="s">
        <v>109</v>
      </c>
      <c r="C19" s="25">
        <v>369</v>
      </c>
      <c r="D19" s="44">
        <v>52</v>
      </c>
      <c r="E19" s="44">
        <v>61</v>
      </c>
      <c r="F19" s="44">
        <v>69</v>
      </c>
      <c r="G19" s="169">
        <v>21</v>
      </c>
      <c r="H19" s="25">
        <v>13</v>
      </c>
      <c r="I19" s="44">
        <v>306</v>
      </c>
      <c r="J19" s="44">
        <v>296</v>
      </c>
      <c r="K19" s="44">
        <v>242</v>
      </c>
      <c r="L19" s="44">
        <v>96</v>
      </c>
      <c r="M19" s="169">
        <v>82</v>
      </c>
      <c r="N19" s="25">
        <v>30</v>
      </c>
      <c r="O19" s="44">
        <v>10</v>
      </c>
      <c r="P19" s="44">
        <v>353</v>
      </c>
      <c r="Q19" s="25">
        <v>359</v>
      </c>
      <c r="R19" s="50">
        <f t="shared" si="2"/>
        <v>2359</v>
      </c>
    </row>
    <row r="20" spans="1:18" ht="12">
      <c r="A20" s="53"/>
      <c r="B20" s="72" t="s">
        <v>110</v>
      </c>
      <c r="C20" s="25">
        <v>240</v>
      </c>
      <c r="D20" s="44">
        <v>171</v>
      </c>
      <c r="E20" s="44">
        <v>235</v>
      </c>
      <c r="F20" s="44">
        <v>295</v>
      </c>
      <c r="G20" s="169">
        <v>169</v>
      </c>
      <c r="H20" s="25">
        <v>58</v>
      </c>
      <c r="I20" s="44">
        <v>535</v>
      </c>
      <c r="J20" s="44">
        <v>1596</v>
      </c>
      <c r="K20" s="44">
        <v>1285</v>
      </c>
      <c r="L20" s="44">
        <v>671</v>
      </c>
      <c r="M20" s="169">
        <v>644</v>
      </c>
      <c r="N20" s="25">
        <v>295</v>
      </c>
      <c r="O20" s="44">
        <v>90</v>
      </c>
      <c r="P20" s="44">
        <v>1623</v>
      </c>
      <c r="Q20" s="25">
        <v>1448</v>
      </c>
      <c r="R20" s="50">
        <f t="shared" si="2"/>
        <v>9355</v>
      </c>
    </row>
    <row r="21" spans="1:18" ht="12">
      <c r="A21" s="53"/>
      <c r="B21" s="72" t="s">
        <v>111</v>
      </c>
      <c r="C21" s="25">
        <v>115</v>
      </c>
      <c r="D21" s="44">
        <v>74</v>
      </c>
      <c r="E21" s="44">
        <v>100</v>
      </c>
      <c r="F21" s="44">
        <v>159</v>
      </c>
      <c r="G21" s="169">
        <v>92</v>
      </c>
      <c r="H21" s="25">
        <v>34</v>
      </c>
      <c r="I21" s="44">
        <v>260</v>
      </c>
      <c r="J21" s="44">
        <v>860</v>
      </c>
      <c r="K21" s="44">
        <v>479</v>
      </c>
      <c r="L21" s="44">
        <v>280</v>
      </c>
      <c r="M21" s="169">
        <v>353</v>
      </c>
      <c r="N21" s="25">
        <v>181</v>
      </c>
      <c r="O21" s="44">
        <v>30</v>
      </c>
      <c r="P21" s="44">
        <v>1270</v>
      </c>
      <c r="Q21" s="25">
        <v>926</v>
      </c>
      <c r="R21" s="50">
        <f t="shared" si="2"/>
        <v>5213</v>
      </c>
    </row>
    <row r="22" spans="1:18" ht="12">
      <c r="A22" s="53"/>
      <c r="B22" s="72" t="s">
        <v>112</v>
      </c>
      <c r="C22" s="25">
        <v>322</v>
      </c>
      <c r="D22" s="44">
        <v>130</v>
      </c>
      <c r="E22" s="44">
        <v>158</v>
      </c>
      <c r="F22" s="44">
        <v>278</v>
      </c>
      <c r="G22" s="169">
        <v>130</v>
      </c>
      <c r="H22" s="25">
        <v>70</v>
      </c>
      <c r="I22" s="44">
        <v>513</v>
      </c>
      <c r="J22" s="44">
        <v>1326</v>
      </c>
      <c r="K22" s="44">
        <v>879</v>
      </c>
      <c r="L22" s="44">
        <v>533</v>
      </c>
      <c r="M22" s="169">
        <v>503</v>
      </c>
      <c r="N22" s="25">
        <v>304</v>
      </c>
      <c r="O22" s="44">
        <v>57</v>
      </c>
      <c r="P22" s="44">
        <v>1350</v>
      </c>
      <c r="Q22" s="25">
        <v>1219</v>
      </c>
      <c r="R22" s="50">
        <f t="shared" si="2"/>
        <v>7772</v>
      </c>
    </row>
    <row r="23" spans="1:18" ht="12">
      <c r="A23" s="53"/>
      <c r="B23" s="72" t="s">
        <v>113</v>
      </c>
      <c r="C23" s="25">
        <v>497</v>
      </c>
      <c r="D23" s="44">
        <v>55</v>
      </c>
      <c r="E23" s="44">
        <v>76</v>
      </c>
      <c r="F23" s="44">
        <v>58</v>
      </c>
      <c r="G23" s="169">
        <v>30</v>
      </c>
      <c r="H23" s="25">
        <v>12</v>
      </c>
      <c r="I23" s="44">
        <v>232</v>
      </c>
      <c r="J23" s="44">
        <v>274</v>
      </c>
      <c r="K23" s="44">
        <v>220</v>
      </c>
      <c r="L23" s="44">
        <v>60</v>
      </c>
      <c r="M23" s="169">
        <v>106</v>
      </c>
      <c r="N23" s="25">
        <v>18</v>
      </c>
      <c r="O23" s="44">
        <v>16</v>
      </c>
      <c r="P23" s="44">
        <v>396</v>
      </c>
      <c r="Q23" s="25">
        <v>497</v>
      </c>
      <c r="R23" s="50">
        <f t="shared" si="2"/>
        <v>2547</v>
      </c>
    </row>
    <row r="24" spans="1:18" ht="12">
      <c r="A24" s="53"/>
      <c r="B24" s="72" t="s">
        <v>114</v>
      </c>
      <c r="C24" s="25">
        <v>437</v>
      </c>
      <c r="D24" s="44">
        <v>17</v>
      </c>
      <c r="E24" s="44">
        <v>21</v>
      </c>
      <c r="F24" s="44">
        <v>31</v>
      </c>
      <c r="G24" s="169">
        <v>9</v>
      </c>
      <c r="H24" s="25">
        <v>8</v>
      </c>
      <c r="I24" s="44">
        <v>114</v>
      </c>
      <c r="J24" s="44">
        <v>118</v>
      </c>
      <c r="K24" s="44">
        <v>142</v>
      </c>
      <c r="L24" s="44">
        <v>33</v>
      </c>
      <c r="M24" s="169">
        <v>80</v>
      </c>
      <c r="N24" s="25">
        <v>12</v>
      </c>
      <c r="O24" s="44">
        <v>7</v>
      </c>
      <c r="P24" s="44">
        <v>189</v>
      </c>
      <c r="Q24" s="25">
        <v>210</v>
      </c>
      <c r="R24" s="50">
        <f t="shared" si="2"/>
        <v>1428</v>
      </c>
    </row>
    <row r="25" spans="1:18" ht="12">
      <c r="A25" s="53"/>
      <c r="B25" s="72" t="s">
        <v>115</v>
      </c>
      <c r="C25" s="25">
        <v>357</v>
      </c>
      <c r="D25" s="44">
        <v>60</v>
      </c>
      <c r="E25" s="44">
        <v>76</v>
      </c>
      <c r="F25" s="44">
        <v>51</v>
      </c>
      <c r="G25" s="169">
        <v>10</v>
      </c>
      <c r="H25" s="25">
        <v>12</v>
      </c>
      <c r="I25" s="44">
        <v>165</v>
      </c>
      <c r="J25" s="44">
        <v>183</v>
      </c>
      <c r="K25" s="44">
        <v>191</v>
      </c>
      <c r="L25" s="44">
        <v>48</v>
      </c>
      <c r="M25" s="169">
        <v>79</v>
      </c>
      <c r="N25" s="25">
        <v>25</v>
      </c>
      <c r="O25" s="44">
        <v>12</v>
      </c>
      <c r="P25" s="44">
        <v>347</v>
      </c>
      <c r="Q25" s="25">
        <v>203</v>
      </c>
      <c r="R25" s="50">
        <f t="shared" si="2"/>
        <v>1819</v>
      </c>
    </row>
    <row r="26" spans="1:18" ht="6" customHeight="1">
      <c r="A26" s="53"/>
      <c r="B26" s="72"/>
      <c r="C26" s="25" t="s">
        <v>28</v>
      </c>
      <c r="D26" s="44" t="s">
        <v>28</v>
      </c>
      <c r="E26" s="44" t="s">
        <v>28</v>
      </c>
      <c r="F26" s="44" t="s">
        <v>28</v>
      </c>
      <c r="G26" s="169" t="s">
        <v>28</v>
      </c>
      <c r="H26" s="25" t="s">
        <v>28</v>
      </c>
      <c r="I26" s="44" t="s">
        <v>28</v>
      </c>
      <c r="J26" s="44" t="s">
        <v>28</v>
      </c>
      <c r="K26" s="44" t="s">
        <v>28</v>
      </c>
      <c r="L26" s="44" t="s">
        <v>28</v>
      </c>
      <c r="M26" s="169" t="s">
        <v>28</v>
      </c>
      <c r="N26" s="25" t="s">
        <v>28</v>
      </c>
      <c r="O26" s="44" t="s">
        <v>28</v>
      </c>
      <c r="P26" s="44" t="s">
        <v>28</v>
      </c>
      <c r="Q26" s="25" t="s">
        <v>28</v>
      </c>
      <c r="R26" s="115" t="s">
        <v>28</v>
      </c>
    </row>
    <row r="27" spans="1:18" ht="12">
      <c r="A27" s="112" t="s">
        <v>163</v>
      </c>
      <c r="B27" s="72"/>
      <c r="C27" s="29">
        <f>SUM(C28:C34)</f>
        <v>1776</v>
      </c>
      <c r="D27" s="43">
        <f aca="true" t="shared" si="3" ref="D27:Q27">SUM(D28:D34)</f>
        <v>73</v>
      </c>
      <c r="E27" s="43">
        <f t="shared" si="3"/>
        <v>72</v>
      </c>
      <c r="F27" s="43">
        <f t="shared" si="3"/>
        <v>108</v>
      </c>
      <c r="G27" s="166">
        <f t="shared" si="3"/>
        <v>50</v>
      </c>
      <c r="H27" s="29">
        <f t="shared" si="3"/>
        <v>45</v>
      </c>
      <c r="I27" s="43">
        <f t="shared" si="3"/>
        <v>331</v>
      </c>
      <c r="J27" s="43">
        <f t="shared" si="3"/>
        <v>575</v>
      </c>
      <c r="K27" s="43">
        <f t="shared" si="3"/>
        <v>1417</v>
      </c>
      <c r="L27" s="43">
        <f t="shared" si="3"/>
        <v>304</v>
      </c>
      <c r="M27" s="166">
        <f t="shared" si="3"/>
        <v>248</v>
      </c>
      <c r="N27" s="29">
        <f t="shared" si="3"/>
        <v>50</v>
      </c>
      <c r="O27" s="43">
        <f t="shared" si="3"/>
        <v>36</v>
      </c>
      <c r="P27" s="43">
        <f t="shared" si="3"/>
        <v>1034</v>
      </c>
      <c r="Q27" s="29">
        <f t="shared" si="3"/>
        <v>1045</v>
      </c>
      <c r="R27" s="50">
        <f aca="true" t="shared" si="4" ref="R27:R34">SUM(C27:Q27)</f>
        <v>7164</v>
      </c>
    </row>
    <row r="28" spans="1:18" ht="12">
      <c r="A28" s="53"/>
      <c r="B28" s="72" t="s">
        <v>116</v>
      </c>
      <c r="C28" s="25">
        <v>136</v>
      </c>
      <c r="D28" s="44">
        <v>18</v>
      </c>
      <c r="E28" s="44">
        <v>15</v>
      </c>
      <c r="F28" s="44">
        <v>26</v>
      </c>
      <c r="G28" s="169">
        <v>4</v>
      </c>
      <c r="H28" s="25">
        <v>18</v>
      </c>
      <c r="I28" s="44">
        <v>61</v>
      </c>
      <c r="J28" s="44">
        <v>135</v>
      </c>
      <c r="K28" s="44">
        <v>848</v>
      </c>
      <c r="L28" s="44">
        <v>115</v>
      </c>
      <c r="M28" s="169">
        <v>42</v>
      </c>
      <c r="N28" s="25">
        <v>13</v>
      </c>
      <c r="O28" s="44">
        <v>6</v>
      </c>
      <c r="P28" s="44">
        <v>151</v>
      </c>
      <c r="Q28" s="25">
        <v>130</v>
      </c>
      <c r="R28" s="50">
        <f t="shared" si="4"/>
        <v>1718</v>
      </c>
    </row>
    <row r="29" spans="1:18" ht="12">
      <c r="A29" s="53"/>
      <c r="B29" s="72" t="s">
        <v>117</v>
      </c>
      <c r="C29" s="25">
        <v>513</v>
      </c>
      <c r="D29" s="44">
        <v>2</v>
      </c>
      <c r="E29" s="44">
        <v>7</v>
      </c>
      <c r="F29" s="44">
        <v>11</v>
      </c>
      <c r="G29" s="169">
        <v>2</v>
      </c>
      <c r="H29" s="25">
        <v>8</v>
      </c>
      <c r="I29" s="44">
        <v>53</v>
      </c>
      <c r="J29" s="44">
        <v>82</v>
      </c>
      <c r="K29" s="44">
        <v>254</v>
      </c>
      <c r="L29" s="44">
        <v>44</v>
      </c>
      <c r="M29" s="169">
        <v>82</v>
      </c>
      <c r="N29" s="25">
        <v>5</v>
      </c>
      <c r="O29" s="44">
        <v>11</v>
      </c>
      <c r="P29" s="44">
        <v>182</v>
      </c>
      <c r="Q29" s="25">
        <v>141</v>
      </c>
      <c r="R29" s="50">
        <f t="shared" si="4"/>
        <v>1397</v>
      </c>
    </row>
    <row r="30" spans="1:18" ht="12">
      <c r="A30" s="53"/>
      <c r="B30" s="72" t="s">
        <v>118</v>
      </c>
      <c r="C30" s="25">
        <v>195</v>
      </c>
      <c r="D30" s="44">
        <v>2</v>
      </c>
      <c r="E30" s="44">
        <v>5</v>
      </c>
      <c r="F30" s="44">
        <v>1</v>
      </c>
      <c r="G30" s="169">
        <v>0</v>
      </c>
      <c r="H30" s="25">
        <v>1</v>
      </c>
      <c r="I30" s="44">
        <v>8</v>
      </c>
      <c r="J30" s="44">
        <v>9</v>
      </c>
      <c r="K30" s="44">
        <v>14</v>
      </c>
      <c r="L30" s="44">
        <v>10</v>
      </c>
      <c r="M30" s="169">
        <v>13</v>
      </c>
      <c r="N30" s="25">
        <v>0</v>
      </c>
      <c r="O30" s="44">
        <v>0</v>
      </c>
      <c r="P30" s="44">
        <v>38</v>
      </c>
      <c r="Q30" s="25">
        <v>18</v>
      </c>
      <c r="R30" s="50">
        <f t="shared" si="4"/>
        <v>314</v>
      </c>
    </row>
    <row r="31" spans="1:18" ht="12">
      <c r="A31" s="53"/>
      <c r="B31" s="72" t="s">
        <v>119</v>
      </c>
      <c r="C31" s="25">
        <v>388</v>
      </c>
      <c r="D31" s="44">
        <v>0</v>
      </c>
      <c r="E31" s="44">
        <v>7</v>
      </c>
      <c r="F31" s="44">
        <v>14</v>
      </c>
      <c r="G31" s="169">
        <v>1</v>
      </c>
      <c r="H31" s="25">
        <v>5</v>
      </c>
      <c r="I31" s="44">
        <v>34</v>
      </c>
      <c r="J31" s="44">
        <v>60</v>
      </c>
      <c r="K31" s="44">
        <v>48</v>
      </c>
      <c r="L31" s="44">
        <v>27</v>
      </c>
      <c r="M31" s="169">
        <v>16</v>
      </c>
      <c r="N31" s="25">
        <v>3</v>
      </c>
      <c r="O31" s="44">
        <v>0</v>
      </c>
      <c r="P31" s="44">
        <v>173</v>
      </c>
      <c r="Q31" s="25">
        <v>125</v>
      </c>
      <c r="R31" s="50">
        <f t="shared" si="4"/>
        <v>901</v>
      </c>
    </row>
    <row r="32" spans="1:18" ht="12">
      <c r="A32" s="53"/>
      <c r="B32" s="72" t="s">
        <v>120</v>
      </c>
      <c r="C32" s="25">
        <v>268</v>
      </c>
      <c r="D32" s="44">
        <v>11</v>
      </c>
      <c r="E32" s="44">
        <v>24</v>
      </c>
      <c r="F32" s="44">
        <v>12</v>
      </c>
      <c r="G32" s="169">
        <v>7</v>
      </c>
      <c r="H32" s="25">
        <v>5</v>
      </c>
      <c r="I32" s="44">
        <v>71</v>
      </c>
      <c r="J32" s="44">
        <v>79</v>
      </c>
      <c r="K32" s="44">
        <v>63</v>
      </c>
      <c r="L32" s="44">
        <v>15</v>
      </c>
      <c r="M32" s="169">
        <v>26</v>
      </c>
      <c r="N32" s="25">
        <v>10</v>
      </c>
      <c r="O32" s="44">
        <v>2</v>
      </c>
      <c r="P32" s="44">
        <v>159</v>
      </c>
      <c r="Q32" s="25">
        <v>221</v>
      </c>
      <c r="R32" s="50">
        <f t="shared" si="4"/>
        <v>973</v>
      </c>
    </row>
    <row r="33" spans="1:18" ht="12">
      <c r="A33" s="53"/>
      <c r="B33" s="72" t="s">
        <v>121</v>
      </c>
      <c r="C33" s="25">
        <v>213</v>
      </c>
      <c r="D33" s="44">
        <v>18</v>
      </c>
      <c r="E33" s="44">
        <v>6</v>
      </c>
      <c r="F33" s="44">
        <v>13</v>
      </c>
      <c r="G33" s="169">
        <v>7</v>
      </c>
      <c r="H33" s="25">
        <v>6</v>
      </c>
      <c r="I33" s="44">
        <v>61</v>
      </c>
      <c r="J33" s="44">
        <v>54</v>
      </c>
      <c r="K33" s="44">
        <v>50</v>
      </c>
      <c r="L33" s="44">
        <v>30</v>
      </c>
      <c r="M33" s="169">
        <v>18</v>
      </c>
      <c r="N33" s="25">
        <v>5</v>
      </c>
      <c r="O33" s="44">
        <v>7</v>
      </c>
      <c r="P33" s="44">
        <v>140</v>
      </c>
      <c r="Q33" s="25">
        <v>116</v>
      </c>
      <c r="R33" s="50">
        <f t="shared" si="4"/>
        <v>744</v>
      </c>
    </row>
    <row r="34" spans="1:18" ht="12">
      <c r="A34" s="53"/>
      <c r="B34" s="72" t="s">
        <v>122</v>
      </c>
      <c r="C34" s="25">
        <v>63</v>
      </c>
      <c r="D34" s="44">
        <v>22</v>
      </c>
      <c r="E34" s="44">
        <v>8</v>
      </c>
      <c r="F34" s="44">
        <v>31</v>
      </c>
      <c r="G34" s="169">
        <v>29</v>
      </c>
      <c r="H34" s="25">
        <v>2</v>
      </c>
      <c r="I34" s="44">
        <v>43</v>
      </c>
      <c r="J34" s="44">
        <v>156</v>
      </c>
      <c r="K34" s="44">
        <v>140</v>
      </c>
      <c r="L34" s="44">
        <v>63</v>
      </c>
      <c r="M34" s="169">
        <v>51</v>
      </c>
      <c r="N34" s="25">
        <v>14</v>
      </c>
      <c r="O34" s="44">
        <v>10</v>
      </c>
      <c r="P34" s="44">
        <v>191</v>
      </c>
      <c r="Q34" s="25">
        <v>294</v>
      </c>
      <c r="R34" s="50">
        <f t="shared" si="4"/>
        <v>1117</v>
      </c>
    </row>
    <row r="35" spans="1:18" ht="6" customHeight="1">
      <c r="A35" s="53"/>
      <c r="B35" s="72"/>
      <c r="C35" s="25" t="s">
        <v>28</v>
      </c>
      <c r="D35" s="44" t="s">
        <v>28</v>
      </c>
      <c r="E35" s="44" t="s">
        <v>28</v>
      </c>
      <c r="F35" s="44" t="s">
        <v>28</v>
      </c>
      <c r="G35" s="169" t="s">
        <v>28</v>
      </c>
      <c r="H35" s="25" t="s">
        <v>28</v>
      </c>
      <c r="I35" s="44" t="s">
        <v>28</v>
      </c>
      <c r="J35" s="44" t="s">
        <v>28</v>
      </c>
      <c r="K35" s="44" t="s">
        <v>28</v>
      </c>
      <c r="L35" s="44" t="s">
        <v>28</v>
      </c>
      <c r="M35" s="169" t="s">
        <v>28</v>
      </c>
      <c r="N35" s="25" t="s">
        <v>28</v>
      </c>
      <c r="O35" s="44" t="s">
        <v>28</v>
      </c>
      <c r="P35" s="44" t="s">
        <v>28</v>
      </c>
      <c r="Q35" s="25" t="s">
        <v>28</v>
      </c>
      <c r="R35" s="115" t="s">
        <v>28</v>
      </c>
    </row>
    <row r="36" spans="1:18" ht="12">
      <c r="A36" s="112" t="s">
        <v>153</v>
      </c>
      <c r="B36" s="72"/>
      <c r="C36" s="29">
        <f>SUM(C37:C42)</f>
        <v>912</v>
      </c>
      <c r="D36" s="43">
        <f aca="true" t="shared" si="5" ref="D36:Q36">SUM(D37:D42)</f>
        <v>36</v>
      </c>
      <c r="E36" s="43">
        <f t="shared" si="5"/>
        <v>61</v>
      </c>
      <c r="F36" s="43">
        <f t="shared" si="5"/>
        <v>307</v>
      </c>
      <c r="G36" s="166">
        <f t="shared" si="5"/>
        <v>2</v>
      </c>
      <c r="H36" s="29">
        <f t="shared" si="5"/>
        <v>1</v>
      </c>
      <c r="I36" s="43">
        <f t="shared" si="5"/>
        <v>103</v>
      </c>
      <c r="J36" s="43">
        <f t="shared" si="5"/>
        <v>165</v>
      </c>
      <c r="K36" s="43">
        <f t="shared" si="5"/>
        <v>164</v>
      </c>
      <c r="L36" s="43">
        <f t="shared" si="5"/>
        <v>46</v>
      </c>
      <c r="M36" s="166">
        <f t="shared" si="5"/>
        <v>57</v>
      </c>
      <c r="N36" s="29">
        <f t="shared" si="5"/>
        <v>9</v>
      </c>
      <c r="O36" s="43">
        <f t="shared" si="5"/>
        <v>2</v>
      </c>
      <c r="P36" s="43">
        <f t="shared" si="5"/>
        <v>587</v>
      </c>
      <c r="Q36" s="29">
        <f t="shared" si="5"/>
        <v>420</v>
      </c>
      <c r="R36" s="50">
        <f aca="true" t="shared" si="6" ref="R36:R42">SUM(C36:Q36)</f>
        <v>2872</v>
      </c>
    </row>
    <row r="37" spans="1:18" ht="12">
      <c r="A37" s="53"/>
      <c r="B37" s="72" t="s">
        <v>123</v>
      </c>
      <c r="C37" s="25">
        <v>89</v>
      </c>
      <c r="D37" s="44">
        <v>2</v>
      </c>
      <c r="E37" s="44">
        <v>14</v>
      </c>
      <c r="F37" s="44">
        <v>89</v>
      </c>
      <c r="G37" s="169">
        <v>0</v>
      </c>
      <c r="H37" s="25">
        <v>0</v>
      </c>
      <c r="I37" s="44">
        <v>1</v>
      </c>
      <c r="J37" s="44">
        <v>2</v>
      </c>
      <c r="K37" s="44">
        <v>5</v>
      </c>
      <c r="L37" s="44">
        <v>0</v>
      </c>
      <c r="M37" s="169">
        <v>4</v>
      </c>
      <c r="N37" s="25">
        <v>0</v>
      </c>
      <c r="O37" s="44">
        <v>0</v>
      </c>
      <c r="P37" s="44">
        <v>31</v>
      </c>
      <c r="Q37" s="25">
        <v>13</v>
      </c>
      <c r="R37" s="50">
        <f t="shared" si="6"/>
        <v>250</v>
      </c>
    </row>
    <row r="38" spans="1:18" ht="12">
      <c r="A38" s="53"/>
      <c r="B38" s="72" t="s">
        <v>124</v>
      </c>
      <c r="C38" s="25">
        <v>184</v>
      </c>
      <c r="D38" s="44">
        <v>1</v>
      </c>
      <c r="E38" s="44">
        <v>4</v>
      </c>
      <c r="F38" s="44">
        <v>16</v>
      </c>
      <c r="G38" s="169">
        <v>0</v>
      </c>
      <c r="H38" s="25">
        <v>0</v>
      </c>
      <c r="I38" s="44">
        <v>33</v>
      </c>
      <c r="J38" s="44">
        <v>33</v>
      </c>
      <c r="K38" s="44">
        <v>39</v>
      </c>
      <c r="L38" s="44">
        <v>13</v>
      </c>
      <c r="M38" s="169">
        <v>10</v>
      </c>
      <c r="N38" s="25">
        <v>3</v>
      </c>
      <c r="O38" s="44">
        <v>1</v>
      </c>
      <c r="P38" s="44">
        <v>143</v>
      </c>
      <c r="Q38" s="25">
        <v>132</v>
      </c>
      <c r="R38" s="50">
        <f t="shared" si="6"/>
        <v>612</v>
      </c>
    </row>
    <row r="39" spans="1:18" ht="12">
      <c r="A39" s="53"/>
      <c r="B39" s="72" t="s">
        <v>125</v>
      </c>
      <c r="C39" s="25">
        <v>230</v>
      </c>
      <c r="D39" s="44">
        <v>18</v>
      </c>
      <c r="E39" s="44">
        <v>10</v>
      </c>
      <c r="F39" s="44">
        <v>25</v>
      </c>
      <c r="G39" s="169">
        <v>1</v>
      </c>
      <c r="H39" s="25">
        <v>1</v>
      </c>
      <c r="I39" s="44">
        <v>40</v>
      </c>
      <c r="J39" s="44">
        <v>66</v>
      </c>
      <c r="K39" s="44">
        <v>72</v>
      </c>
      <c r="L39" s="44">
        <v>28</v>
      </c>
      <c r="M39" s="169">
        <v>23</v>
      </c>
      <c r="N39" s="25">
        <v>5</v>
      </c>
      <c r="O39" s="44">
        <v>0</v>
      </c>
      <c r="P39" s="44">
        <v>231</v>
      </c>
      <c r="Q39" s="25">
        <v>145</v>
      </c>
      <c r="R39" s="50">
        <f t="shared" si="6"/>
        <v>895</v>
      </c>
    </row>
    <row r="40" spans="1:18" ht="12">
      <c r="A40" s="53"/>
      <c r="B40" s="72" t="s">
        <v>126</v>
      </c>
      <c r="C40" s="25">
        <v>99</v>
      </c>
      <c r="D40" s="44">
        <v>0</v>
      </c>
      <c r="E40" s="44">
        <v>6</v>
      </c>
      <c r="F40" s="44">
        <v>19</v>
      </c>
      <c r="G40" s="169">
        <v>1</v>
      </c>
      <c r="H40" s="25">
        <v>0</v>
      </c>
      <c r="I40" s="44">
        <v>0</v>
      </c>
      <c r="J40" s="44">
        <v>5</v>
      </c>
      <c r="K40" s="44">
        <v>2</v>
      </c>
      <c r="L40" s="44">
        <v>0</v>
      </c>
      <c r="M40" s="169">
        <v>2</v>
      </c>
      <c r="N40" s="25">
        <v>0</v>
      </c>
      <c r="O40" s="44">
        <v>0</v>
      </c>
      <c r="P40" s="44">
        <v>44</v>
      </c>
      <c r="Q40" s="25">
        <v>16</v>
      </c>
      <c r="R40" s="50">
        <f t="shared" si="6"/>
        <v>194</v>
      </c>
    </row>
    <row r="41" spans="1:18" ht="12">
      <c r="A41" s="53"/>
      <c r="B41" s="72" t="s">
        <v>127</v>
      </c>
      <c r="C41" s="25">
        <v>76</v>
      </c>
      <c r="D41" s="44">
        <v>2</v>
      </c>
      <c r="E41" s="44">
        <v>7</v>
      </c>
      <c r="F41" s="44">
        <v>72</v>
      </c>
      <c r="G41" s="169">
        <v>0</v>
      </c>
      <c r="H41" s="25">
        <v>0</v>
      </c>
      <c r="I41" s="44">
        <v>2</v>
      </c>
      <c r="J41" s="44">
        <v>16</v>
      </c>
      <c r="K41" s="44">
        <v>19</v>
      </c>
      <c r="L41" s="44">
        <v>3</v>
      </c>
      <c r="M41" s="169">
        <v>5</v>
      </c>
      <c r="N41" s="25">
        <v>0</v>
      </c>
      <c r="O41" s="44">
        <v>0</v>
      </c>
      <c r="P41" s="44">
        <v>31</v>
      </c>
      <c r="Q41" s="25">
        <v>14</v>
      </c>
      <c r="R41" s="50">
        <f t="shared" si="6"/>
        <v>247</v>
      </c>
    </row>
    <row r="42" spans="1:18" ht="12">
      <c r="A42" s="53"/>
      <c r="B42" s="72" t="s">
        <v>128</v>
      </c>
      <c r="C42" s="25">
        <v>234</v>
      </c>
      <c r="D42" s="44">
        <v>13</v>
      </c>
      <c r="E42" s="44">
        <v>20</v>
      </c>
      <c r="F42" s="44">
        <v>86</v>
      </c>
      <c r="G42" s="169">
        <v>0</v>
      </c>
      <c r="H42" s="25">
        <v>0</v>
      </c>
      <c r="I42" s="44">
        <v>27</v>
      </c>
      <c r="J42" s="44">
        <v>43</v>
      </c>
      <c r="K42" s="44">
        <v>27</v>
      </c>
      <c r="L42" s="44">
        <v>2</v>
      </c>
      <c r="M42" s="169">
        <v>13</v>
      </c>
      <c r="N42" s="25">
        <v>1</v>
      </c>
      <c r="O42" s="44">
        <v>1</v>
      </c>
      <c r="P42" s="44">
        <v>107</v>
      </c>
      <c r="Q42" s="25">
        <v>100</v>
      </c>
      <c r="R42" s="50">
        <f t="shared" si="6"/>
        <v>674</v>
      </c>
    </row>
    <row r="43" spans="1:18" ht="12">
      <c r="A43" s="53"/>
      <c r="B43" s="72"/>
      <c r="C43" s="25" t="s">
        <v>28</v>
      </c>
      <c r="D43" s="44" t="s">
        <v>28</v>
      </c>
      <c r="E43" s="44" t="s">
        <v>28</v>
      </c>
      <c r="F43" s="44" t="s">
        <v>28</v>
      </c>
      <c r="G43" s="169" t="s">
        <v>28</v>
      </c>
      <c r="H43" s="25" t="s">
        <v>28</v>
      </c>
      <c r="I43" s="44" t="s">
        <v>28</v>
      </c>
      <c r="J43" s="44" t="s">
        <v>28</v>
      </c>
      <c r="K43" s="44" t="s">
        <v>28</v>
      </c>
      <c r="L43" s="44" t="s">
        <v>28</v>
      </c>
      <c r="M43" s="169" t="s">
        <v>28</v>
      </c>
      <c r="N43" s="25" t="s">
        <v>28</v>
      </c>
      <c r="O43" s="44" t="s">
        <v>28</v>
      </c>
      <c r="P43" s="44" t="s">
        <v>28</v>
      </c>
      <c r="Q43" s="25" t="s">
        <v>28</v>
      </c>
      <c r="R43" s="115" t="s">
        <v>28</v>
      </c>
    </row>
    <row r="44" spans="1:18" ht="12">
      <c r="A44" s="112" t="s">
        <v>154</v>
      </c>
      <c r="B44" s="72"/>
      <c r="C44" s="29">
        <f>SUM(C45:C49)</f>
        <v>545</v>
      </c>
      <c r="D44" s="43">
        <f aca="true" t="shared" si="7" ref="D44:Q44">SUM(D45:D49)</f>
        <v>98</v>
      </c>
      <c r="E44" s="43">
        <f t="shared" si="7"/>
        <v>15</v>
      </c>
      <c r="F44" s="43">
        <f t="shared" si="7"/>
        <v>195</v>
      </c>
      <c r="G44" s="166">
        <f t="shared" si="7"/>
        <v>3</v>
      </c>
      <c r="H44" s="29">
        <f t="shared" si="7"/>
        <v>10</v>
      </c>
      <c r="I44" s="43">
        <f t="shared" si="7"/>
        <v>30</v>
      </c>
      <c r="J44" s="43">
        <f t="shared" si="7"/>
        <v>85</v>
      </c>
      <c r="K44" s="43">
        <f t="shared" si="7"/>
        <v>41</v>
      </c>
      <c r="L44" s="43">
        <f t="shared" si="7"/>
        <v>17</v>
      </c>
      <c r="M44" s="166">
        <f t="shared" si="7"/>
        <v>21</v>
      </c>
      <c r="N44" s="29">
        <f t="shared" si="7"/>
        <v>5</v>
      </c>
      <c r="O44" s="43">
        <f t="shared" si="7"/>
        <v>4</v>
      </c>
      <c r="P44" s="43">
        <f t="shared" si="7"/>
        <v>542</v>
      </c>
      <c r="Q44" s="29">
        <f t="shared" si="7"/>
        <v>285</v>
      </c>
      <c r="R44" s="50">
        <f aca="true" t="shared" si="8" ref="R44:R49">SUM(C44:Q44)</f>
        <v>1896</v>
      </c>
    </row>
    <row r="45" spans="1:18" ht="12">
      <c r="A45" s="53"/>
      <c r="B45" s="72" t="s">
        <v>129</v>
      </c>
      <c r="C45" s="25">
        <v>48</v>
      </c>
      <c r="D45" s="44">
        <v>6</v>
      </c>
      <c r="E45" s="44">
        <v>0</v>
      </c>
      <c r="F45" s="44">
        <v>53</v>
      </c>
      <c r="G45" s="169">
        <v>0</v>
      </c>
      <c r="H45" s="25">
        <v>0</v>
      </c>
      <c r="I45" s="44">
        <v>1</v>
      </c>
      <c r="J45" s="44">
        <v>11</v>
      </c>
      <c r="K45" s="44">
        <v>3</v>
      </c>
      <c r="L45" s="44">
        <v>1</v>
      </c>
      <c r="M45" s="169">
        <v>3</v>
      </c>
      <c r="N45" s="25">
        <v>0</v>
      </c>
      <c r="O45" s="44">
        <v>0</v>
      </c>
      <c r="P45" s="44">
        <v>82</v>
      </c>
      <c r="Q45" s="25">
        <v>25</v>
      </c>
      <c r="R45" s="50">
        <f t="shared" si="8"/>
        <v>233</v>
      </c>
    </row>
    <row r="46" spans="1:18" ht="12">
      <c r="A46" s="53"/>
      <c r="B46" s="72" t="s">
        <v>130</v>
      </c>
      <c r="C46" s="25">
        <v>4</v>
      </c>
      <c r="D46" s="44">
        <v>0</v>
      </c>
      <c r="E46" s="44">
        <v>0</v>
      </c>
      <c r="F46" s="44">
        <v>0</v>
      </c>
      <c r="G46" s="169">
        <v>0</v>
      </c>
      <c r="H46" s="25">
        <v>0</v>
      </c>
      <c r="I46" s="44">
        <v>0</v>
      </c>
      <c r="J46" s="44">
        <v>1</v>
      </c>
      <c r="K46" s="44">
        <v>0</v>
      </c>
      <c r="L46" s="44">
        <v>0</v>
      </c>
      <c r="M46" s="169">
        <v>3</v>
      </c>
      <c r="N46" s="25">
        <v>0</v>
      </c>
      <c r="O46" s="44">
        <v>0</v>
      </c>
      <c r="P46" s="44">
        <v>37</v>
      </c>
      <c r="Q46" s="25">
        <v>12</v>
      </c>
      <c r="R46" s="50">
        <f t="shared" si="8"/>
        <v>57</v>
      </c>
    </row>
    <row r="47" spans="1:18" ht="12">
      <c r="A47" s="53"/>
      <c r="B47" s="72" t="s">
        <v>131</v>
      </c>
      <c r="C47" s="25">
        <v>176</v>
      </c>
      <c r="D47" s="44">
        <v>53</v>
      </c>
      <c r="E47" s="44">
        <v>2</v>
      </c>
      <c r="F47" s="44">
        <v>50</v>
      </c>
      <c r="G47" s="169">
        <v>0</v>
      </c>
      <c r="H47" s="25">
        <v>0</v>
      </c>
      <c r="I47" s="44">
        <v>2</v>
      </c>
      <c r="J47" s="44">
        <v>12</v>
      </c>
      <c r="K47" s="44">
        <v>0</v>
      </c>
      <c r="L47" s="44">
        <v>1</v>
      </c>
      <c r="M47" s="169">
        <v>1</v>
      </c>
      <c r="N47" s="25">
        <v>0</v>
      </c>
      <c r="O47" s="44">
        <v>0</v>
      </c>
      <c r="P47" s="44">
        <v>92</v>
      </c>
      <c r="Q47" s="25">
        <v>23</v>
      </c>
      <c r="R47" s="50">
        <f t="shared" si="8"/>
        <v>412</v>
      </c>
    </row>
    <row r="48" spans="1:18" ht="12">
      <c r="A48" s="53"/>
      <c r="B48" s="72" t="s">
        <v>132</v>
      </c>
      <c r="C48" s="25">
        <v>136</v>
      </c>
      <c r="D48" s="44">
        <v>32</v>
      </c>
      <c r="E48" s="44">
        <v>9</v>
      </c>
      <c r="F48" s="44">
        <v>85</v>
      </c>
      <c r="G48" s="169">
        <v>3</v>
      </c>
      <c r="H48" s="25">
        <v>6</v>
      </c>
      <c r="I48" s="44">
        <v>13</v>
      </c>
      <c r="J48" s="44">
        <v>32</v>
      </c>
      <c r="K48" s="44">
        <v>11</v>
      </c>
      <c r="L48" s="44">
        <v>5</v>
      </c>
      <c r="M48" s="169">
        <v>5</v>
      </c>
      <c r="N48" s="25">
        <v>1</v>
      </c>
      <c r="O48" s="44">
        <v>2</v>
      </c>
      <c r="P48" s="44">
        <v>161</v>
      </c>
      <c r="Q48" s="25">
        <v>101</v>
      </c>
      <c r="R48" s="50">
        <f t="shared" si="8"/>
        <v>602</v>
      </c>
    </row>
    <row r="49" spans="1:18" ht="12">
      <c r="A49" s="53"/>
      <c r="B49" s="72" t="s">
        <v>133</v>
      </c>
      <c r="C49" s="25">
        <v>181</v>
      </c>
      <c r="D49" s="44">
        <v>7</v>
      </c>
      <c r="E49" s="44">
        <v>4</v>
      </c>
      <c r="F49" s="44">
        <v>7</v>
      </c>
      <c r="G49" s="169">
        <v>0</v>
      </c>
      <c r="H49" s="25">
        <v>4</v>
      </c>
      <c r="I49" s="44">
        <v>14</v>
      </c>
      <c r="J49" s="44">
        <v>29</v>
      </c>
      <c r="K49" s="44">
        <v>27</v>
      </c>
      <c r="L49" s="44">
        <v>10</v>
      </c>
      <c r="M49" s="169">
        <v>9</v>
      </c>
      <c r="N49" s="25">
        <v>4</v>
      </c>
      <c r="O49" s="44">
        <v>2</v>
      </c>
      <c r="P49" s="44">
        <v>170</v>
      </c>
      <c r="Q49" s="25">
        <v>124</v>
      </c>
      <c r="R49" s="50">
        <f t="shared" si="8"/>
        <v>592</v>
      </c>
    </row>
    <row r="50" spans="1:18" ht="12">
      <c r="A50" s="26"/>
      <c r="B50" s="93"/>
      <c r="C50" s="68" t="s">
        <v>28</v>
      </c>
      <c r="D50" s="70" t="s">
        <v>28</v>
      </c>
      <c r="E50" s="70" t="s">
        <v>28</v>
      </c>
      <c r="F50" s="70" t="s">
        <v>28</v>
      </c>
      <c r="G50" s="170" t="s">
        <v>28</v>
      </c>
      <c r="H50" s="68" t="s">
        <v>28</v>
      </c>
      <c r="I50" s="70" t="s">
        <v>28</v>
      </c>
      <c r="J50" s="70" t="s">
        <v>28</v>
      </c>
      <c r="K50" s="70" t="s">
        <v>28</v>
      </c>
      <c r="L50" s="70" t="s">
        <v>28</v>
      </c>
      <c r="M50" s="170" t="s">
        <v>28</v>
      </c>
      <c r="N50" s="68" t="s">
        <v>28</v>
      </c>
      <c r="O50" s="70" t="s">
        <v>28</v>
      </c>
      <c r="P50" s="70" t="s">
        <v>28</v>
      </c>
      <c r="Q50" s="68" t="s">
        <v>28</v>
      </c>
      <c r="R50" s="69" t="s">
        <v>28</v>
      </c>
    </row>
    <row r="51" spans="1:18" ht="12">
      <c r="A51" s="112" t="s">
        <v>155</v>
      </c>
      <c r="B51" s="72"/>
      <c r="C51" s="29">
        <f>SUM(C52:C68)</f>
        <v>3465</v>
      </c>
      <c r="D51" s="43">
        <f aca="true" t="shared" si="9" ref="D51:Q51">SUM(D52:D68)</f>
        <v>62</v>
      </c>
      <c r="E51" s="43">
        <f t="shared" si="9"/>
        <v>34</v>
      </c>
      <c r="F51" s="43">
        <f t="shared" si="9"/>
        <v>103</v>
      </c>
      <c r="G51" s="166">
        <f t="shared" si="9"/>
        <v>30</v>
      </c>
      <c r="H51" s="29">
        <f t="shared" si="9"/>
        <v>4</v>
      </c>
      <c r="I51" s="43">
        <f t="shared" si="9"/>
        <v>211</v>
      </c>
      <c r="J51" s="43">
        <f t="shared" si="9"/>
        <v>196</v>
      </c>
      <c r="K51" s="43">
        <f t="shared" si="9"/>
        <v>402</v>
      </c>
      <c r="L51" s="43">
        <f t="shared" si="9"/>
        <v>110</v>
      </c>
      <c r="M51" s="166">
        <f t="shared" si="9"/>
        <v>74</v>
      </c>
      <c r="N51" s="29">
        <f t="shared" si="9"/>
        <v>2</v>
      </c>
      <c r="O51" s="43">
        <f t="shared" si="9"/>
        <v>1</v>
      </c>
      <c r="P51" s="43">
        <f t="shared" si="9"/>
        <v>1486</v>
      </c>
      <c r="Q51" s="29">
        <f t="shared" si="9"/>
        <v>370</v>
      </c>
      <c r="R51" s="50">
        <f aca="true" t="shared" si="10" ref="R51:R68">SUM(C51:Q51)</f>
        <v>6550</v>
      </c>
    </row>
    <row r="52" spans="1:18" ht="12">
      <c r="A52" s="53"/>
      <c r="B52" s="72" t="s">
        <v>134</v>
      </c>
      <c r="C52" s="25">
        <v>77</v>
      </c>
      <c r="D52" s="44">
        <v>1</v>
      </c>
      <c r="E52" s="44">
        <v>1</v>
      </c>
      <c r="F52" s="44">
        <v>20</v>
      </c>
      <c r="G52" s="169">
        <v>0</v>
      </c>
      <c r="H52" s="25">
        <v>0</v>
      </c>
      <c r="I52" s="44">
        <v>0</v>
      </c>
      <c r="J52" s="44">
        <v>6</v>
      </c>
      <c r="K52" s="44">
        <v>2</v>
      </c>
      <c r="L52" s="44">
        <v>2</v>
      </c>
      <c r="M52" s="169">
        <v>2</v>
      </c>
      <c r="N52" s="25">
        <v>0</v>
      </c>
      <c r="O52" s="44">
        <v>0</v>
      </c>
      <c r="P52" s="44">
        <v>22</v>
      </c>
      <c r="Q52" s="25">
        <v>13</v>
      </c>
      <c r="R52" s="50">
        <f t="shared" si="10"/>
        <v>146</v>
      </c>
    </row>
    <row r="53" spans="1:18" ht="12">
      <c r="A53" s="53"/>
      <c r="B53" s="72" t="s">
        <v>135</v>
      </c>
      <c r="C53" s="25">
        <v>440</v>
      </c>
      <c r="D53" s="44">
        <v>27</v>
      </c>
      <c r="E53" s="44">
        <v>3</v>
      </c>
      <c r="F53" s="44">
        <v>9</v>
      </c>
      <c r="G53" s="169">
        <v>0</v>
      </c>
      <c r="H53" s="25">
        <v>0</v>
      </c>
      <c r="I53" s="44">
        <v>3</v>
      </c>
      <c r="J53" s="44">
        <v>8</v>
      </c>
      <c r="K53" s="44">
        <v>3</v>
      </c>
      <c r="L53" s="44">
        <v>3</v>
      </c>
      <c r="M53" s="169">
        <v>5</v>
      </c>
      <c r="N53" s="25">
        <v>0</v>
      </c>
      <c r="O53" s="44">
        <v>0</v>
      </c>
      <c r="P53" s="44">
        <v>35</v>
      </c>
      <c r="Q53" s="25">
        <v>22</v>
      </c>
      <c r="R53" s="50">
        <f t="shared" si="10"/>
        <v>558</v>
      </c>
    </row>
    <row r="54" spans="1:18" ht="12">
      <c r="A54" s="53"/>
      <c r="B54" s="72" t="s">
        <v>136</v>
      </c>
      <c r="C54" s="25">
        <v>559</v>
      </c>
      <c r="D54" s="44">
        <v>1</v>
      </c>
      <c r="E54" s="44">
        <v>0</v>
      </c>
      <c r="F54" s="44">
        <v>14</v>
      </c>
      <c r="G54" s="169">
        <v>0</v>
      </c>
      <c r="H54" s="25">
        <v>0</v>
      </c>
      <c r="I54" s="44">
        <v>0</v>
      </c>
      <c r="J54" s="44">
        <v>4</v>
      </c>
      <c r="K54" s="44">
        <v>6</v>
      </c>
      <c r="L54" s="44">
        <v>1</v>
      </c>
      <c r="M54" s="169">
        <v>5</v>
      </c>
      <c r="N54" s="25">
        <v>0</v>
      </c>
      <c r="O54" s="44">
        <v>0</v>
      </c>
      <c r="P54" s="44">
        <v>37</v>
      </c>
      <c r="Q54" s="25">
        <v>18</v>
      </c>
      <c r="R54" s="50">
        <f t="shared" si="10"/>
        <v>645</v>
      </c>
    </row>
    <row r="55" spans="1:18" ht="12">
      <c r="A55" s="53"/>
      <c r="B55" s="72" t="s">
        <v>137</v>
      </c>
      <c r="C55" s="25">
        <v>92</v>
      </c>
      <c r="D55" s="44">
        <v>0</v>
      </c>
      <c r="E55" s="44">
        <v>1</v>
      </c>
      <c r="F55" s="44">
        <v>0</v>
      </c>
      <c r="G55" s="169">
        <v>0</v>
      </c>
      <c r="H55" s="25">
        <v>0</v>
      </c>
      <c r="I55" s="44">
        <v>0</v>
      </c>
      <c r="J55" s="44">
        <v>5</v>
      </c>
      <c r="K55" s="44">
        <v>2</v>
      </c>
      <c r="L55" s="44">
        <v>3</v>
      </c>
      <c r="M55" s="169">
        <v>2</v>
      </c>
      <c r="N55" s="25">
        <v>0</v>
      </c>
      <c r="O55" s="44">
        <v>0</v>
      </c>
      <c r="P55" s="44">
        <v>15</v>
      </c>
      <c r="Q55" s="25">
        <v>4</v>
      </c>
      <c r="R55" s="50">
        <f t="shared" si="10"/>
        <v>124</v>
      </c>
    </row>
    <row r="56" spans="1:18" ht="12">
      <c r="A56" s="53"/>
      <c r="B56" s="72" t="s">
        <v>138</v>
      </c>
      <c r="C56" s="25">
        <v>354</v>
      </c>
      <c r="D56" s="44">
        <v>0</v>
      </c>
      <c r="E56" s="44">
        <v>9</v>
      </c>
      <c r="F56" s="44">
        <v>6</v>
      </c>
      <c r="G56" s="169">
        <v>0</v>
      </c>
      <c r="H56" s="25">
        <v>0</v>
      </c>
      <c r="I56" s="44">
        <v>7</v>
      </c>
      <c r="J56" s="44">
        <v>70</v>
      </c>
      <c r="K56" s="44">
        <v>15</v>
      </c>
      <c r="L56" s="44">
        <v>44</v>
      </c>
      <c r="M56" s="169">
        <v>5</v>
      </c>
      <c r="N56" s="25">
        <v>0</v>
      </c>
      <c r="O56" s="44">
        <v>0</v>
      </c>
      <c r="P56" s="44">
        <v>53</v>
      </c>
      <c r="Q56" s="25">
        <v>27</v>
      </c>
      <c r="R56" s="50">
        <f t="shared" si="10"/>
        <v>590</v>
      </c>
    </row>
    <row r="57" spans="1:18" ht="12">
      <c r="A57" s="53"/>
      <c r="B57" s="72" t="s">
        <v>139</v>
      </c>
      <c r="C57" s="25">
        <v>186</v>
      </c>
      <c r="D57" s="44">
        <v>10</v>
      </c>
      <c r="E57" s="44">
        <v>0</v>
      </c>
      <c r="F57" s="44">
        <v>3</v>
      </c>
      <c r="G57" s="169">
        <v>4</v>
      </c>
      <c r="H57" s="25">
        <v>0</v>
      </c>
      <c r="I57" s="44">
        <v>62</v>
      </c>
      <c r="J57" s="44">
        <v>19</v>
      </c>
      <c r="K57" s="44">
        <v>69</v>
      </c>
      <c r="L57" s="44">
        <v>7</v>
      </c>
      <c r="M57" s="169">
        <v>13</v>
      </c>
      <c r="N57" s="25">
        <v>0</v>
      </c>
      <c r="O57" s="44">
        <v>1</v>
      </c>
      <c r="P57" s="44">
        <v>182</v>
      </c>
      <c r="Q57" s="25">
        <v>43</v>
      </c>
      <c r="R57" s="50">
        <f t="shared" si="10"/>
        <v>599</v>
      </c>
    </row>
    <row r="58" spans="1:18" ht="12">
      <c r="A58" s="53"/>
      <c r="B58" s="72" t="s">
        <v>140</v>
      </c>
      <c r="C58" s="25">
        <v>31</v>
      </c>
      <c r="D58" s="44">
        <v>0</v>
      </c>
      <c r="E58" s="44">
        <v>0</v>
      </c>
      <c r="F58" s="44">
        <v>1</v>
      </c>
      <c r="G58" s="169">
        <v>0</v>
      </c>
      <c r="H58" s="25">
        <v>0</v>
      </c>
      <c r="I58" s="44">
        <v>0</v>
      </c>
      <c r="J58" s="44">
        <v>0</v>
      </c>
      <c r="K58" s="44">
        <v>1</v>
      </c>
      <c r="L58" s="44">
        <v>0</v>
      </c>
      <c r="M58" s="169">
        <v>2</v>
      </c>
      <c r="N58" s="25">
        <v>0</v>
      </c>
      <c r="O58" s="44">
        <v>0</v>
      </c>
      <c r="P58" s="44">
        <v>13</v>
      </c>
      <c r="Q58" s="25">
        <v>5</v>
      </c>
      <c r="R58" s="50">
        <f t="shared" si="10"/>
        <v>53</v>
      </c>
    </row>
    <row r="59" spans="1:18" ht="12">
      <c r="A59" s="53"/>
      <c r="B59" s="72" t="s">
        <v>141</v>
      </c>
      <c r="C59" s="25">
        <v>325</v>
      </c>
      <c r="D59" s="44">
        <v>0</v>
      </c>
      <c r="E59" s="44">
        <v>4</v>
      </c>
      <c r="F59" s="44">
        <v>0</v>
      </c>
      <c r="G59" s="169">
        <v>0</v>
      </c>
      <c r="H59" s="25">
        <v>0</v>
      </c>
      <c r="I59" s="44">
        <v>1</v>
      </c>
      <c r="J59" s="44">
        <v>8</v>
      </c>
      <c r="K59" s="44">
        <v>9</v>
      </c>
      <c r="L59" s="44">
        <v>2</v>
      </c>
      <c r="M59" s="169">
        <v>6</v>
      </c>
      <c r="N59" s="25">
        <v>0</v>
      </c>
      <c r="O59" s="44">
        <v>0</v>
      </c>
      <c r="P59" s="44">
        <v>52</v>
      </c>
      <c r="Q59" s="25">
        <v>59</v>
      </c>
      <c r="R59" s="50">
        <f t="shared" si="10"/>
        <v>466</v>
      </c>
    </row>
    <row r="60" spans="1:18" ht="12">
      <c r="A60" s="53"/>
      <c r="B60" s="72" t="s">
        <v>142</v>
      </c>
      <c r="C60" s="25">
        <v>423</v>
      </c>
      <c r="D60" s="44">
        <v>4</v>
      </c>
      <c r="E60" s="44">
        <v>3</v>
      </c>
      <c r="F60" s="44">
        <v>10</v>
      </c>
      <c r="G60" s="169">
        <v>0</v>
      </c>
      <c r="H60" s="25">
        <v>0</v>
      </c>
      <c r="I60" s="44">
        <v>18</v>
      </c>
      <c r="J60" s="44">
        <v>10</v>
      </c>
      <c r="K60" s="44">
        <v>41</v>
      </c>
      <c r="L60" s="44">
        <v>3</v>
      </c>
      <c r="M60" s="169">
        <v>2</v>
      </c>
      <c r="N60" s="25">
        <v>0</v>
      </c>
      <c r="O60" s="44">
        <v>0</v>
      </c>
      <c r="P60" s="44">
        <v>23</v>
      </c>
      <c r="Q60" s="25">
        <v>14</v>
      </c>
      <c r="R60" s="50">
        <f t="shared" si="10"/>
        <v>551</v>
      </c>
    </row>
    <row r="61" spans="1:18" ht="12">
      <c r="A61" s="53"/>
      <c r="B61" s="72" t="s">
        <v>143</v>
      </c>
      <c r="C61" s="25">
        <v>101</v>
      </c>
      <c r="D61" s="44">
        <v>0</v>
      </c>
      <c r="E61" s="44">
        <v>0</v>
      </c>
      <c r="F61" s="44">
        <v>0</v>
      </c>
      <c r="G61" s="169">
        <v>0</v>
      </c>
      <c r="H61" s="25">
        <v>0</v>
      </c>
      <c r="I61" s="44">
        <v>0</v>
      </c>
      <c r="J61" s="44">
        <v>3</v>
      </c>
      <c r="K61" s="44">
        <v>0</v>
      </c>
      <c r="L61" s="44">
        <v>1</v>
      </c>
      <c r="M61" s="169">
        <v>2</v>
      </c>
      <c r="N61" s="25">
        <v>0</v>
      </c>
      <c r="O61" s="44">
        <v>0</v>
      </c>
      <c r="P61" s="44">
        <v>19</v>
      </c>
      <c r="Q61" s="25">
        <v>8</v>
      </c>
      <c r="R61" s="50">
        <f t="shared" si="10"/>
        <v>134</v>
      </c>
    </row>
    <row r="62" spans="1:18" ht="12">
      <c r="A62" s="53"/>
      <c r="B62" s="72" t="s">
        <v>144</v>
      </c>
      <c r="C62" s="25">
        <v>92</v>
      </c>
      <c r="D62" s="44">
        <v>0</v>
      </c>
      <c r="E62" s="44">
        <v>0</v>
      </c>
      <c r="F62" s="44">
        <v>2</v>
      </c>
      <c r="G62" s="169">
        <v>0</v>
      </c>
      <c r="H62" s="25">
        <v>0</v>
      </c>
      <c r="I62" s="44">
        <v>0</v>
      </c>
      <c r="J62" s="44">
        <v>4</v>
      </c>
      <c r="K62" s="44">
        <v>0</v>
      </c>
      <c r="L62" s="44">
        <v>1</v>
      </c>
      <c r="M62" s="169">
        <v>4</v>
      </c>
      <c r="N62" s="25">
        <v>0</v>
      </c>
      <c r="O62" s="44">
        <v>0</v>
      </c>
      <c r="P62" s="44">
        <v>10</v>
      </c>
      <c r="Q62" s="25">
        <v>6</v>
      </c>
      <c r="R62" s="50">
        <f t="shared" si="10"/>
        <v>119</v>
      </c>
    </row>
    <row r="63" spans="1:18" ht="12">
      <c r="A63" s="53"/>
      <c r="B63" s="72" t="s">
        <v>145</v>
      </c>
      <c r="C63" s="25">
        <v>65</v>
      </c>
      <c r="D63" s="44">
        <v>0</v>
      </c>
      <c r="E63" s="44">
        <v>0</v>
      </c>
      <c r="F63" s="44">
        <v>0</v>
      </c>
      <c r="G63" s="169">
        <v>0</v>
      </c>
      <c r="H63" s="25">
        <v>0</v>
      </c>
      <c r="I63" s="44">
        <v>0</v>
      </c>
      <c r="J63" s="44">
        <v>2</v>
      </c>
      <c r="K63" s="44">
        <v>1</v>
      </c>
      <c r="L63" s="44">
        <v>1</v>
      </c>
      <c r="M63" s="169">
        <v>1</v>
      </c>
      <c r="N63" s="25">
        <v>0</v>
      </c>
      <c r="O63" s="44">
        <v>0</v>
      </c>
      <c r="P63" s="44">
        <v>10</v>
      </c>
      <c r="Q63" s="25">
        <v>3</v>
      </c>
      <c r="R63" s="50">
        <f t="shared" si="10"/>
        <v>83</v>
      </c>
    </row>
    <row r="64" spans="1:18" ht="12">
      <c r="A64" s="53"/>
      <c r="B64" s="72" t="s">
        <v>146</v>
      </c>
      <c r="C64" s="25">
        <v>297</v>
      </c>
      <c r="D64" s="44">
        <v>1</v>
      </c>
      <c r="E64" s="44">
        <v>10</v>
      </c>
      <c r="F64" s="44">
        <v>33</v>
      </c>
      <c r="G64" s="169">
        <v>1</v>
      </c>
      <c r="H64" s="25">
        <v>4</v>
      </c>
      <c r="I64" s="44">
        <v>36</v>
      </c>
      <c r="J64" s="44">
        <v>37</v>
      </c>
      <c r="K64" s="44">
        <v>182</v>
      </c>
      <c r="L64" s="44">
        <v>33</v>
      </c>
      <c r="M64" s="169">
        <v>19</v>
      </c>
      <c r="N64" s="25">
        <v>2</v>
      </c>
      <c r="O64" s="44">
        <v>0</v>
      </c>
      <c r="P64" s="44">
        <v>100</v>
      </c>
      <c r="Q64" s="25">
        <v>115</v>
      </c>
      <c r="R64" s="50">
        <f t="shared" si="10"/>
        <v>870</v>
      </c>
    </row>
    <row r="65" spans="1:18" ht="12">
      <c r="A65" s="53"/>
      <c r="B65" s="72" t="s">
        <v>147</v>
      </c>
      <c r="C65" s="25">
        <v>143</v>
      </c>
      <c r="D65" s="44">
        <v>0</v>
      </c>
      <c r="E65" s="44">
        <v>1</v>
      </c>
      <c r="F65" s="44">
        <v>1</v>
      </c>
      <c r="G65" s="169">
        <v>0</v>
      </c>
      <c r="H65" s="25">
        <v>0</v>
      </c>
      <c r="I65" s="44">
        <v>0</v>
      </c>
      <c r="J65" s="44">
        <v>6</v>
      </c>
      <c r="K65" s="44">
        <v>0</v>
      </c>
      <c r="L65" s="44">
        <v>1</v>
      </c>
      <c r="M65" s="169">
        <v>2</v>
      </c>
      <c r="N65" s="25">
        <v>0</v>
      </c>
      <c r="O65" s="44">
        <v>0</v>
      </c>
      <c r="P65" s="44">
        <v>19</v>
      </c>
      <c r="Q65" s="25">
        <v>10</v>
      </c>
      <c r="R65" s="50">
        <f t="shared" si="10"/>
        <v>183</v>
      </c>
    </row>
    <row r="66" spans="1:18" ht="12">
      <c r="A66" s="53"/>
      <c r="B66" s="72" t="s">
        <v>148</v>
      </c>
      <c r="C66" s="25">
        <v>169</v>
      </c>
      <c r="D66" s="44">
        <v>0</v>
      </c>
      <c r="E66" s="44">
        <v>2</v>
      </c>
      <c r="F66" s="44">
        <v>3</v>
      </c>
      <c r="G66" s="169">
        <v>0</v>
      </c>
      <c r="H66" s="25">
        <v>0</v>
      </c>
      <c r="I66" s="44">
        <v>5</v>
      </c>
      <c r="J66" s="44">
        <v>7</v>
      </c>
      <c r="K66" s="44">
        <v>3</v>
      </c>
      <c r="L66" s="44">
        <v>6</v>
      </c>
      <c r="M66" s="169">
        <v>3</v>
      </c>
      <c r="N66" s="25">
        <v>0</v>
      </c>
      <c r="O66" s="44">
        <v>0</v>
      </c>
      <c r="P66" s="44">
        <v>56</v>
      </c>
      <c r="Q66" s="25">
        <v>14</v>
      </c>
      <c r="R66" s="50">
        <f t="shared" si="10"/>
        <v>268</v>
      </c>
    </row>
    <row r="67" spans="1:18" ht="12">
      <c r="A67" s="53"/>
      <c r="B67" s="72" t="s">
        <v>149</v>
      </c>
      <c r="C67" s="25">
        <v>48</v>
      </c>
      <c r="D67" s="44">
        <v>0</v>
      </c>
      <c r="E67" s="44">
        <v>0</v>
      </c>
      <c r="F67" s="44">
        <v>0</v>
      </c>
      <c r="G67" s="169">
        <v>0</v>
      </c>
      <c r="H67" s="25">
        <v>0</v>
      </c>
      <c r="I67" s="44">
        <v>1</v>
      </c>
      <c r="J67" s="44">
        <v>4</v>
      </c>
      <c r="K67" s="44">
        <v>0</v>
      </c>
      <c r="L67" s="44">
        <v>0</v>
      </c>
      <c r="M67" s="169">
        <v>1</v>
      </c>
      <c r="N67" s="25">
        <v>0</v>
      </c>
      <c r="O67" s="44">
        <v>0</v>
      </c>
      <c r="P67" s="44">
        <v>17</v>
      </c>
      <c r="Q67" s="25">
        <v>4</v>
      </c>
      <c r="R67" s="50">
        <f t="shared" si="10"/>
        <v>75</v>
      </c>
    </row>
    <row r="68" spans="1:18" ht="12">
      <c r="A68" s="53"/>
      <c r="B68" s="72" t="s">
        <v>150</v>
      </c>
      <c r="C68" s="25">
        <v>63</v>
      </c>
      <c r="D68" s="44">
        <v>18</v>
      </c>
      <c r="E68" s="44">
        <v>0</v>
      </c>
      <c r="F68" s="44">
        <v>1</v>
      </c>
      <c r="G68" s="169">
        <v>25</v>
      </c>
      <c r="H68" s="25">
        <v>0</v>
      </c>
      <c r="I68" s="44">
        <v>78</v>
      </c>
      <c r="J68" s="44">
        <v>3</v>
      </c>
      <c r="K68" s="44">
        <v>68</v>
      </c>
      <c r="L68" s="44">
        <v>2</v>
      </c>
      <c r="M68" s="169">
        <v>0</v>
      </c>
      <c r="N68" s="25">
        <v>0</v>
      </c>
      <c r="O68" s="44">
        <v>0</v>
      </c>
      <c r="P68" s="44">
        <v>823</v>
      </c>
      <c r="Q68" s="25">
        <v>5</v>
      </c>
      <c r="R68" s="50">
        <f t="shared" si="10"/>
        <v>1086</v>
      </c>
    </row>
    <row r="69" spans="1:18" ht="12">
      <c r="A69" s="26"/>
      <c r="B69" s="93"/>
      <c r="C69" s="113"/>
      <c r="D69" s="116"/>
      <c r="E69" s="116"/>
      <c r="F69" s="116"/>
      <c r="G69" s="93"/>
      <c r="H69" s="113"/>
      <c r="I69" s="116"/>
      <c r="J69" s="116"/>
      <c r="K69" s="116"/>
      <c r="L69" s="116"/>
      <c r="M69" s="137"/>
      <c r="N69" s="113"/>
      <c r="O69" s="116"/>
      <c r="P69" s="116"/>
      <c r="Q69" s="113"/>
      <c r="R69" s="35"/>
    </row>
  </sheetData>
  <mergeCells count="1">
    <mergeCell ref="A10:B10"/>
  </mergeCells>
  <printOptions/>
  <pageMargins left="0.7874015748031497" right="0.7874015748031497" top="0.7874015748031497" bottom="1.1811023622047245" header="0.5118110236220472" footer="0.5118110236220472"/>
  <pageSetup horizontalDpi="600" verticalDpi="600" orientation="portrait" paperSize="9" r:id="rId1"/>
  <rowBreaks count="1" manualBreakCount="1">
    <brk id="50" max="255" man="1"/>
  </rowBreaks>
</worksheet>
</file>

<file path=xl/worksheets/sheet24.xml><?xml version="1.0" encoding="utf-8"?>
<worksheet xmlns="http://schemas.openxmlformats.org/spreadsheetml/2006/main" xmlns:r="http://schemas.openxmlformats.org/officeDocument/2006/relationships">
  <dimension ref="A1:H62"/>
  <sheetViews>
    <sheetView workbookViewId="0" topLeftCell="A1">
      <selection activeCell="A1" sqref="A1"/>
    </sheetView>
  </sheetViews>
  <sheetFormatPr defaultColWidth="11.421875" defaultRowHeight="12.75"/>
  <cols>
    <col min="1" max="1" width="47.7109375" style="3" customWidth="1"/>
    <col min="2" max="2" width="10.7109375" style="3" customWidth="1"/>
    <col min="3" max="3" width="11.7109375" style="3" customWidth="1"/>
    <col min="4" max="6" width="10.7109375" style="3" customWidth="1"/>
    <col min="7" max="7" width="16.7109375" style="3" customWidth="1"/>
    <col min="8" max="16384" width="11.421875" style="3" customWidth="1"/>
  </cols>
  <sheetData>
    <row r="1" ht="12">
      <c r="A1" s="17" t="s">
        <v>414</v>
      </c>
    </row>
    <row r="2" ht="12">
      <c r="A2" s="17" t="s">
        <v>268</v>
      </c>
    </row>
    <row r="3" ht="4.5" customHeight="1">
      <c r="A3" s="17"/>
    </row>
    <row r="4" ht="12">
      <c r="A4" s="18" t="s">
        <v>62</v>
      </c>
    </row>
    <row r="5" spans="1:7" ht="3" customHeight="1">
      <c r="A5" s="3" t="s">
        <v>250</v>
      </c>
      <c r="B5" s="3" t="s">
        <v>220</v>
      </c>
      <c r="C5" s="3" t="s">
        <v>220</v>
      </c>
      <c r="D5" s="3" t="s">
        <v>220</v>
      </c>
      <c r="E5" s="3" t="s">
        <v>220</v>
      </c>
      <c r="F5" s="3" t="s">
        <v>220</v>
      </c>
      <c r="G5" s="3" t="s">
        <v>220</v>
      </c>
    </row>
    <row r="6" spans="1:7" ht="12">
      <c r="A6" s="31" t="s">
        <v>409</v>
      </c>
      <c r="B6" s="37" t="s">
        <v>262</v>
      </c>
      <c r="C6" s="38" t="s">
        <v>262</v>
      </c>
      <c r="D6" s="38" t="s">
        <v>153</v>
      </c>
      <c r="E6" s="38" t="s">
        <v>154</v>
      </c>
      <c r="F6" s="37" t="s">
        <v>251</v>
      </c>
      <c r="G6" s="46" t="s">
        <v>394</v>
      </c>
    </row>
    <row r="7" spans="1:7" ht="12">
      <c r="A7" s="32" t="s">
        <v>250</v>
      </c>
      <c r="B7" s="23" t="s">
        <v>267</v>
      </c>
      <c r="C7" s="39" t="s">
        <v>263</v>
      </c>
      <c r="D7" s="39"/>
      <c r="E7" s="39"/>
      <c r="F7" s="23" t="s">
        <v>138</v>
      </c>
      <c r="G7" s="47" t="s">
        <v>395</v>
      </c>
    </row>
    <row r="8" spans="1:7" ht="6" customHeight="1">
      <c r="A8" s="31" t="s">
        <v>250</v>
      </c>
      <c r="B8" s="74" t="s">
        <v>220</v>
      </c>
      <c r="C8" s="76" t="s">
        <v>220</v>
      </c>
      <c r="D8" s="76" t="s">
        <v>220</v>
      </c>
      <c r="E8" s="76" t="s">
        <v>220</v>
      </c>
      <c r="F8" s="74" t="s">
        <v>220</v>
      </c>
      <c r="G8" s="161" t="s">
        <v>220</v>
      </c>
    </row>
    <row r="9" spans="1:8" ht="12">
      <c r="A9" s="49" t="s">
        <v>266</v>
      </c>
      <c r="B9" s="29">
        <f aca="true" t="shared" si="0" ref="B9:G9">SUM(B11:B62)</f>
        <v>56065</v>
      </c>
      <c r="C9" s="43">
        <f t="shared" si="0"/>
        <v>7164</v>
      </c>
      <c r="D9" s="43">
        <f t="shared" si="0"/>
        <v>2872</v>
      </c>
      <c r="E9" s="43">
        <f t="shared" si="0"/>
        <v>1896</v>
      </c>
      <c r="F9" s="29">
        <f t="shared" si="0"/>
        <v>6550</v>
      </c>
      <c r="G9" s="50">
        <f t="shared" si="0"/>
        <v>74547</v>
      </c>
      <c r="H9" s="14"/>
    </row>
    <row r="10" spans="1:7" ht="3" customHeight="1">
      <c r="A10" s="32"/>
      <c r="B10" s="25"/>
      <c r="C10" s="44"/>
      <c r="D10" s="44"/>
      <c r="E10" s="44"/>
      <c r="F10" s="25"/>
      <c r="G10" s="50"/>
    </row>
    <row r="11" spans="1:7" ht="10.5" customHeight="1">
      <c r="A11" s="32" t="s">
        <v>359</v>
      </c>
      <c r="B11" s="25">
        <v>3923</v>
      </c>
      <c r="C11" s="44">
        <v>1776</v>
      </c>
      <c r="D11" s="44">
        <v>912</v>
      </c>
      <c r="E11" s="44">
        <v>545</v>
      </c>
      <c r="F11" s="25">
        <v>3465</v>
      </c>
      <c r="G11" s="50">
        <v>10621</v>
      </c>
    </row>
    <row r="12" spans="1:7" ht="10.5" customHeight="1">
      <c r="A12" s="32" t="s">
        <v>360</v>
      </c>
      <c r="B12" s="25">
        <v>271</v>
      </c>
      <c r="C12" s="44">
        <v>24</v>
      </c>
      <c r="D12" s="44">
        <v>0</v>
      </c>
      <c r="E12" s="44">
        <v>3</v>
      </c>
      <c r="F12" s="25">
        <v>0</v>
      </c>
      <c r="G12" s="50">
        <v>298</v>
      </c>
    </row>
    <row r="13" spans="1:7" ht="10.5" customHeight="1">
      <c r="A13" s="32" t="s">
        <v>361</v>
      </c>
      <c r="B13" s="25">
        <v>1288</v>
      </c>
      <c r="C13" s="44">
        <v>72</v>
      </c>
      <c r="D13" s="44">
        <v>61</v>
      </c>
      <c r="E13" s="44">
        <v>15</v>
      </c>
      <c r="F13" s="25">
        <v>34</v>
      </c>
      <c r="G13" s="50">
        <v>1470</v>
      </c>
    </row>
    <row r="14" spans="1:7" ht="10.5" customHeight="1">
      <c r="A14" s="32" t="s">
        <v>261</v>
      </c>
      <c r="B14" s="25">
        <v>222</v>
      </c>
      <c r="C14" s="44">
        <v>37</v>
      </c>
      <c r="D14" s="44">
        <v>7</v>
      </c>
      <c r="E14" s="44">
        <v>2</v>
      </c>
      <c r="F14" s="25">
        <v>25</v>
      </c>
      <c r="G14" s="50">
        <v>293</v>
      </c>
    </row>
    <row r="15" spans="1:7" ht="10.5" customHeight="1">
      <c r="A15" s="32" t="s">
        <v>362</v>
      </c>
      <c r="B15" s="25">
        <v>315</v>
      </c>
      <c r="C15" s="44">
        <v>39</v>
      </c>
      <c r="D15" s="44">
        <v>21</v>
      </c>
      <c r="E15" s="44">
        <v>7</v>
      </c>
      <c r="F15" s="25">
        <v>13</v>
      </c>
      <c r="G15" s="50">
        <v>395</v>
      </c>
    </row>
    <row r="16" spans="1:7" ht="10.5" customHeight="1">
      <c r="A16" s="32" t="s">
        <v>363</v>
      </c>
      <c r="B16" s="25">
        <v>354</v>
      </c>
      <c r="C16" s="44">
        <v>12</v>
      </c>
      <c r="D16" s="44">
        <v>29</v>
      </c>
      <c r="E16" s="44">
        <v>93</v>
      </c>
      <c r="F16" s="25">
        <v>24</v>
      </c>
      <c r="G16" s="50">
        <v>512</v>
      </c>
    </row>
    <row r="17" spans="1:7" ht="10.5" customHeight="1">
      <c r="A17" s="32" t="s">
        <v>260</v>
      </c>
      <c r="B17" s="25">
        <v>422</v>
      </c>
      <c r="C17" s="44">
        <v>11</v>
      </c>
      <c r="D17" s="44">
        <v>1</v>
      </c>
      <c r="E17" s="44">
        <v>0</v>
      </c>
      <c r="F17" s="25">
        <v>0</v>
      </c>
      <c r="G17" s="50">
        <v>434</v>
      </c>
    </row>
    <row r="18" spans="1:7" ht="10.5" customHeight="1">
      <c r="A18" s="32" t="s">
        <v>364</v>
      </c>
      <c r="B18" s="25">
        <v>181</v>
      </c>
      <c r="C18" s="44">
        <v>0</v>
      </c>
      <c r="D18" s="44">
        <v>0</v>
      </c>
      <c r="E18" s="44">
        <v>0</v>
      </c>
      <c r="F18" s="25">
        <v>0</v>
      </c>
      <c r="G18" s="50">
        <v>181</v>
      </c>
    </row>
    <row r="19" spans="1:7" ht="10.5" customHeight="1">
      <c r="A19" s="32" t="s">
        <v>365</v>
      </c>
      <c r="B19" s="25">
        <v>87</v>
      </c>
      <c r="C19" s="44">
        <v>0</v>
      </c>
      <c r="D19" s="44">
        <v>0</v>
      </c>
      <c r="E19" s="44">
        <v>0</v>
      </c>
      <c r="F19" s="25">
        <v>0</v>
      </c>
      <c r="G19" s="50">
        <v>87</v>
      </c>
    </row>
    <row r="20" spans="1:7" ht="10.5" customHeight="1">
      <c r="A20" s="32" t="s">
        <v>366</v>
      </c>
      <c r="B20" s="25">
        <v>142</v>
      </c>
      <c r="C20" s="44">
        <v>0</v>
      </c>
      <c r="D20" s="44">
        <v>0</v>
      </c>
      <c r="E20" s="44">
        <v>0</v>
      </c>
      <c r="F20" s="25">
        <v>13</v>
      </c>
      <c r="G20" s="50">
        <v>155</v>
      </c>
    </row>
    <row r="21" spans="1:7" ht="10.5" customHeight="1">
      <c r="A21" s="32" t="s">
        <v>367</v>
      </c>
      <c r="B21" s="25">
        <v>548</v>
      </c>
      <c r="C21" s="44">
        <v>22</v>
      </c>
      <c r="D21" s="44">
        <v>1</v>
      </c>
      <c r="E21" s="44">
        <v>3</v>
      </c>
      <c r="F21" s="25">
        <v>22</v>
      </c>
      <c r="G21" s="50">
        <v>596</v>
      </c>
    </row>
    <row r="22" spans="1:7" ht="10.5" customHeight="1">
      <c r="A22" s="32" t="s">
        <v>368</v>
      </c>
      <c r="B22" s="25">
        <v>931</v>
      </c>
      <c r="C22" s="44">
        <v>58</v>
      </c>
      <c r="D22" s="44">
        <v>285</v>
      </c>
      <c r="E22" s="44">
        <v>188</v>
      </c>
      <c r="F22" s="25">
        <v>90</v>
      </c>
      <c r="G22" s="50">
        <v>1552</v>
      </c>
    </row>
    <row r="23" spans="1:7" ht="10.5" customHeight="1">
      <c r="A23" s="32" t="s">
        <v>369</v>
      </c>
      <c r="B23" s="25">
        <v>89</v>
      </c>
      <c r="C23" s="44">
        <v>0</v>
      </c>
      <c r="D23" s="44">
        <v>0</v>
      </c>
      <c r="E23" s="44">
        <v>0</v>
      </c>
      <c r="F23" s="25">
        <v>7</v>
      </c>
      <c r="G23" s="50">
        <v>96</v>
      </c>
    </row>
    <row r="24" spans="1:7" ht="10.5" customHeight="1">
      <c r="A24" s="32" t="s">
        <v>370</v>
      </c>
      <c r="B24" s="25">
        <v>9</v>
      </c>
      <c r="C24" s="44">
        <v>0</v>
      </c>
      <c r="D24" s="44">
        <v>0</v>
      </c>
      <c r="E24" s="44">
        <v>0</v>
      </c>
      <c r="F24" s="25">
        <v>0</v>
      </c>
      <c r="G24" s="50">
        <v>9</v>
      </c>
    </row>
    <row r="25" spans="1:7" ht="10.5" customHeight="1">
      <c r="A25" s="32" t="s">
        <v>371</v>
      </c>
      <c r="B25" s="25">
        <v>248</v>
      </c>
      <c r="C25" s="44">
        <v>28</v>
      </c>
      <c r="D25" s="44">
        <v>1</v>
      </c>
      <c r="E25" s="44">
        <v>0</v>
      </c>
      <c r="F25" s="25">
        <v>1</v>
      </c>
      <c r="G25" s="50">
        <v>278</v>
      </c>
    </row>
    <row r="26" spans="1:7" ht="10.5" customHeight="1">
      <c r="A26" s="32" t="s">
        <v>372</v>
      </c>
      <c r="B26" s="25">
        <v>398</v>
      </c>
      <c r="C26" s="44">
        <v>45</v>
      </c>
      <c r="D26" s="44">
        <v>1</v>
      </c>
      <c r="E26" s="44">
        <v>10</v>
      </c>
      <c r="F26" s="25">
        <v>4</v>
      </c>
      <c r="G26" s="50">
        <v>458</v>
      </c>
    </row>
    <row r="27" spans="1:7" ht="10.5" customHeight="1">
      <c r="A27" s="32" t="s">
        <v>259</v>
      </c>
      <c r="B27" s="25">
        <v>4087</v>
      </c>
      <c r="C27" s="44">
        <v>331</v>
      </c>
      <c r="D27" s="44">
        <v>103</v>
      </c>
      <c r="E27" s="44">
        <v>30</v>
      </c>
      <c r="F27" s="25">
        <v>211</v>
      </c>
      <c r="G27" s="50">
        <v>4762</v>
      </c>
    </row>
    <row r="28" spans="1:7" ht="10.5" customHeight="1">
      <c r="A28" s="32" t="s">
        <v>373</v>
      </c>
      <c r="B28" s="25">
        <v>1518</v>
      </c>
      <c r="C28" s="44">
        <v>97</v>
      </c>
      <c r="D28" s="44">
        <v>17</v>
      </c>
      <c r="E28" s="44">
        <v>10</v>
      </c>
      <c r="F28" s="25">
        <v>10</v>
      </c>
      <c r="G28" s="50">
        <v>1652</v>
      </c>
    </row>
    <row r="29" spans="1:7" ht="10.5" customHeight="1">
      <c r="A29" s="32" t="s">
        <v>374</v>
      </c>
      <c r="B29" s="25">
        <v>2381</v>
      </c>
      <c r="C29" s="44">
        <v>34</v>
      </c>
      <c r="D29" s="44">
        <v>4</v>
      </c>
      <c r="E29" s="44">
        <v>4</v>
      </c>
      <c r="F29" s="25">
        <v>2</v>
      </c>
      <c r="G29" s="50">
        <v>2425</v>
      </c>
    </row>
    <row r="30" spans="1:7" ht="10.5" customHeight="1">
      <c r="A30" s="32" t="s">
        <v>375</v>
      </c>
      <c r="B30" s="25">
        <v>4422</v>
      </c>
      <c r="C30" s="44">
        <v>444</v>
      </c>
      <c r="D30" s="44">
        <v>144</v>
      </c>
      <c r="E30" s="44">
        <v>71</v>
      </c>
      <c r="F30" s="25">
        <v>184</v>
      </c>
      <c r="G30" s="50">
        <v>5265</v>
      </c>
    </row>
    <row r="31" spans="1:7" ht="10.5" customHeight="1">
      <c r="A31" s="32" t="s">
        <v>258</v>
      </c>
      <c r="B31" s="25">
        <v>3929</v>
      </c>
      <c r="C31" s="44">
        <v>1154</v>
      </c>
      <c r="D31" s="44">
        <v>70</v>
      </c>
      <c r="E31" s="44">
        <v>20</v>
      </c>
      <c r="F31" s="25">
        <v>341</v>
      </c>
      <c r="G31" s="50">
        <v>5514</v>
      </c>
    </row>
    <row r="32" spans="1:7" ht="10.5" customHeight="1">
      <c r="A32" s="32" t="s">
        <v>376</v>
      </c>
      <c r="B32" s="25">
        <v>3300</v>
      </c>
      <c r="C32" s="44">
        <v>304</v>
      </c>
      <c r="D32" s="44">
        <v>46</v>
      </c>
      <c r="E32" s="44">
        <v>17</v>
      </c>
      <c r="F32" s="25">
        <v>110</v>
      </c>
      <c r="G32" s="50">
        <v>3777</v>
      </c>
    </row>
    <row r="33" spans="1:7" ht="10.5" customHeight="1">
      <c r="A33" s="32" t="s">
        <v>257</v>
      </c>
      <c r="B33" s="25">
        <v>800</v>
      </c>
      <c r="C33" s="44">
        <v>39</v>
      </c>
      <c r="D33" s="44">
        <v>44</v>
      </c>
      <c r="E33" s="44">
        <v>15</v>
      </c>
      <c r="F33" s="25">
        <v>46</v>
      </c>
      <c r="G33" s="50">
        <v>944</v>
      </c>
    </row>
    <row r="34" spans="1:7" ht="10.5" customHeight="1">
      <c r="A34" s="32" t="s">
        <v>377</v>
      </c>
      <c r="B34" s="25">
        <v>1413</v>
      </c>
      <c r="C34" s="44">
        <v>50</v>
      </c>
      <c r="D34" s="44">
        <v>9</v>
      </c>
      <c r="E34" s="44">
        <v>5</v>
      </c>
      <c r="F34" s="25">
        <v>2</v>
      </c>
      <c r="G34" s="50">
        <v>1479</v>
      </c>
    </row>
    <row r="35" spans="1:7" ht="10.5" customHeight="1">
      <c r="A35" s="32" t="s">
        <v>256</v>
      </c>
      <c r="B35" s="25">
        <v>339</v>
      </c>
      <c r="C35" s="44">
        <v>36</v>
      </c>
      <c r="D35" s="44">
        <v>2</v>
      </c>
      <c r="E35" s="44">
        <v>4</v>
      </c>
      <c r="F35" s="25">
        <v>1</v>
      </c>
      <c r="G35" s="50">
        <v>382</v>
      </c>
    </row>
    <row r="36" spans="1:7" ht="10.5" customHeight="1">
      <c r="A36" s="32" t="s">
        <v>378</v>
      </c>
      <c r="B36" s="25">
        <v>1145</v>
      </c>
      <c r="C36" s="44">
        <v>142</v>
      </c>
      <c r="D36" s="44">
        <v>8</v>
      </c>
      <c r="E36" s="44">
        <v>2</v>
      </c>
      <c r="F36" s="25">
        <v>22</v>
      </c>
      <c r="G36" s="50">
        <v>1319</v>
      </c>
    </row>
    <row r="37" spans="1:7" ht="10.5" customHeight="1">
      <c r="A37" s="32" t="s">
        <v>379</v>
      </c>
      <c r="B37" s="25">
        <v>1004</v>
      </c>
      <c r="C37" s="44">
        <v>49</v>
      </c>
      <c r="D37" s="44">
        <v>3</v>
      </c>
      <c r="E37" s="44">
        <v>0</v>
      </c>
      <c r="F37" s="25">
        <v>2</v>
      </c>
      <c r="G37" s="50">
        <v>1058</v>
      </c>
    </row>
    <row r="38" spans="1:7" ht="10.5" customHeight="1">
      <c r="A38" s="32" t="s">
        <v>255</v>
      </c>
      <c r="B38" s="25">
        <v>342</v>
      </c>
      <c r="C38" s="44">
        <v>18</v>
      </c>
      <c r="D38" s="44">
        <v>2</v>
      </c>
      <c r="E38" s="44">
        <v>4</v>
      </c>
      <c r="F38" s="25">
        <v>4</v>
      </c>
      <c r="G38" s="50">
        <v>370</v>
      </c>
    </row>
    <row r="39" spans="1:7" ht="10.5" customHeight="1">
      <c r="A39" s="32" t="s">
        <v>254</v>
      </c>
      <c r="B39" s="25">
        <v>9819</v>
      </c>
      <c r="C39" s="44">
        <v>982</v>
      </c>
      <c r="D39" s="44">
        <v>564</v>
      </c>
      <c r="E39" s="44">
        <v>451</v>
      </c>
      <c r="F39" s="25">
        <v>1467</v>
      </c>
      <c r="G39" s="50">
        <v>13283</v>
      </c>
    </row>
    <row r="40" spans="1:7" ht="10.5" customHeight="1">
      <c r="A40" s="32" t="s">
        <v>253</v>
      </c>
      <c r="B40" s="25">
        <v>5373</v>
      </c>
      <c r="C40" s="44">
        <v>795</v>
      </c>
      <c r="D40" s="44">
        <v>309</v>
      </c>
      <c r="E40" s="44">
        <v>240</v>
      </c>
      <c r="F40" s="25">
        <v>297</v>
      </c>
      <c r="G40" s="50">
        <v>7014</v>
      </c>
    </row>
    <row r="41" spans="1:7" ht="10.5" customHeight="1">
      <c r="A41" s="32" t="s">
        <v>380</v>
      </c>
      <c r="B41" s="25">
        <v>3165</v>
      </c>
      <c r="C41" s="44">
        <v>250</v>
      </c>
      <c r="D41" s="44">
        <v>111</v>
      </c>
      <c r="E41" s="44">
        <v>45</v>
      </c>
      <c r="F41" s="25">
        <v>73</v>
      </c>
      <c r="G41" s="50">
        <v>3644</v>
      </c>
    </row>
    <row r="42" spans="1:7" ht="10.5" customHeight="1">
      <c r="A42" s="32" t="s">
        <v>381</v>
      </c>
      <c r="B42" s="25">
        <v>534</v>
      </c>
      <c r="C42" s="44">
        <v>52</v>
      </c>
      <c r="D42" s="44">
        <v>23</v>
      </c>
      <c r="E42" s="44">
        <v>91</v>
      </c>
      <c r="F42" s="25">
        <v>19</v>
      </c>
      <c r="G42" s="50">
        <v>719</v>
      </c>
    </row>
    <row r="43" spans="1:7" ht="10.5" customHeight="1">
      <c r="A43" s="32" t="s">
        <v>252</v>
      </c>
      <c r="B43" s="25">
        <v>974</v>
      </c>
      <c r="C43" s="44">
        <v>91</v>
      </c>
      <c r="D43" s="44">
        <v>40</v>
      </c>
      <c r="E43" s="44">
        <v>7</v>
      </c>
      <c r="F43" s="25">
        <v>34</v>
      </c>
      <c r="G43" s="50">
        <v>1146</v>
      </c>
    </row>
    <row r="44" spans="1:7" ht="10.5" customHeight="1">
      <c r="A44" s="32" t="s">
        <v>382</v>
      </c>
      <c r="B44" s="25">
        <v>2092</v>
      </c>
      <c r="C44" s="44">
        <v>172</v>
      </c>
      <c r="D44" s="44">
        <v>54</v>
      </c>
      <c r="E44" s="44">
        <v>14</v>
      </c>
      <c r="F44" s="25">
        <v>27</v>
      </c>
      <c r="G44" s="50">
        <v>2359</v>
      </c>
    </row>
    <row r="45" spans="1:7" ht="3" customHeight="1">
      <c r="A45" s="34"/>
      <c r="B45" s="30"/>
      <c r="C45" s="175"/>
      <c r="D45" s="175"/>
      <c r="E45" s="175"/>
      <c r="F45" s="30"/>
      <c r="G45" s="34"/>
    </row>
    <row r="46" spans="1:7" ht="12.75">
      <c r="A46"/>
      <c r="B46"/>
      <c r="C46"/>
      <c r="D46"/>
      <c r="E46"/>
      <c r="F46"/>
      <c r="G46"/>
    </row>
    <row r="47" spans="1:7" ht="12.75">
      <c r="A47"/>
      <c r="B47"/>
      <c r="C47"/>
      <c r="D47"/>
      <c r="E47"/>
      <c r="F47"/>
      <c r="G47"/>
    </row>
    <row r="48" spans="1:7" ht="12.75">
      <c r="A48"/>
      <c r="B48"/>
      <c r="C48"/>
      <c r="D48"/>
      <c r="E48"/>
      <c r="F48"/>
      <c r="G48"/>
    </row>
    <row r="49" spans="1:7" ht="12.75">
      <c r="A49"/>
      <c r="B49"/>
      <c r="C49"/>
      <c r="D49"/>
      <c r="E49"/>
      <c r="F49"/>
      <c r="G49"/>
    </row>
    <row r="50" spans="1:7" ht="12.75">
      <c r="A50"/>
      <c r="B50"/>
      <c r="C50"/>
      <c r="D50"/>
      <c r="E50"/>
      <c r="F50"/>
      <c r="G50"/>
    </row>
    <row r="51" spans="1:7" ht="12.75">
      <c r="A51"/>
      <c r="B51"/>
      <c r="C51"/>
      <c r="D51"/>
      <c r="E51"/>
      <c r="F51"/>
      <c r="G51"/>
    </row>
    <row r="52" spans="1:7" ht="12.75">
      <c r="A52"/>
      <c r="B52"/>
      <c r="C52"/>
      <c r="D52"/>
      <c r="E52"/>
      <c r="F52"/>
      <c r="G52"/>
    </row>
    <row r="53" spans="1:7" ht="12.75">
      <c r="A53"/>
      <c r="B53"/>
      <c r="C53"/>
      <c r="D53"/>
      <c r="E53"/>
      <c r="F53"/>
      <c r="G53"/>
    </row>
    <row r="54" spans="1:7" ht="12.75">
      <c r="A54"/>
      <c r="B54"/>
      <c r="C54"/>
      <c r="D54"/>
      <c r="E54"/>
      <c r="F54"/>
      <c r="G54"/>
    </row>
    <row r="55" spans="1:7" ht="12.75">
      <c r="A55"/>
      <c r="B55"/>
      <c r="C55"/>
      <c r="D55"/>
      <c r="E55"/>
      <c r="F55"/>
      <c r="G55"/>
    </row>
    <row r="56" spans="1:7" ht="12.75">
      <c r="A56"/>
      <c r="B56"/>
      <c r="C56"/>
      <c r="D56"/>
      <c r="E56"/>
      <c r="F56"/>
      <c r="G56"/>
    </row>
    <row r="57" spans="1:7" ht="12.75">
      <c r="A57"/>
      <c r="B57"/>
      <c r="C57"/>
      <c r="D57"/>
      <c r="E57"/>
      <c r="F57"/>
      <c r="G57"/>
    </row>
    <row r="58" spans="1:7" ht="12.75">
      <c r="A58"/>
      <c r="B58"/>
      <c r="C58"/>
      <c r="D58"/>
      <c r="E58"/>
      <c r="F58"/>
      <c r="G58"/>
    </row>
    <row r="59" spans="1:7" ht="12.75">
      <c r="A59"/>
      <c r="B59"/>
      <c r="C59"/>
      <c r="D59"/>
      <c r="E59"/>
      <c r="F59"/>
      <c r="G59"/>
    </row>
    <row r="60" spans="1:7" ht="12.75">
      <c r="A60"/>
      <c r="B60"/>
      <c r="C60"/>
      <c r="D60"/>
      <c r="E60"/>
      <c r="F60"/>
      <c r="G60"/>
    </row>
    <row r="61" spans="1:7" ht="12.75">
      <c r="A61"/>
      <c r="B61"/>
      <c r="C61"/>
      <c r="D61"/>
      <c r="E61"/>
      <c r="F61"/>
      <c r="G61"/>
    </row>
    <row r="62" spans="1:7" ht="12.75">
      <c r="A62"/>
      <c r="B62"/>
      <c r="C62"/>
      <c r="D62"/>
      <c r="E62"/>
      <c r="F62"/>
      <c r="G62"/>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11.421875" defaultRowHeight="12.75"/>
  <cols>
    <col min="1" max="1" width="1.7109375" style="0" customWidth="1"/>
    <col min="2" max="2" width="16.7109375" style="0" customWidth="1"/>
  </cols>
  <sheetData>
    <row r="1" spans="1:2" ht="12.75">
      <c r="A1" s="17" t="s">
        <v>415</v>
      </c>
      <c r="B1" s="3"/>
    </row>
    <row r="2" spans="1:2" ht="12.75">
      <c r="A2" s="17" t="s">
        <v>316</v>
      </c>
      <c r="B2" s="3"/>
    </row>
    <row r="3" spans="1:2" ht="6" customHeight="1">
      <c r="A3" s="3"/>
      <c r="B3" s="3"/>
    </row>
    <row r="4" spans="1:2" ht="12.75">
      <c r="A4" s="18" t="s">
        <v>62</v>
      </c>
      <c r="B4" s="3"/>
    </row>
    <row r="5" spans="2:9" ht="3" customHeight="1">
      <c r="B5" s="3"/>
      <c r="C5" s="3"/>
      <c r="D5" s="3"/>
      <c r="E5" s="3"/>
      <c r="F5" s="3"/>
      <c r="G5" s="3"/>
      <c r="H5" s="3"/>
      <c r="I5" s="3"/>
    </row>
    <row r="6" spans="1:9" ht="12.75">
      <c r="A6" s="84" t="s">
        <v>176</v>
      </c>
      <c r="B6" s="94"/>
      <c r="C6" s="37" t="s">
        <v>17</v>
      </c>
      <c r="D6" s="38" t="s">
        <v>18</v>
      </c>
      <c r="E6" s="38" t="s">
        <v>19</v>
      </c>
      <c r="F6" s="38" t="s">
        <v>20</v>
      </c>
      <c r="G6" s="38" t="s">
        <v>21</v>
      </c>
      <c r="H6" s="37" t="s">
        <v>22</v>
      </c>
      <c r="I6" s="46" t="s">
        <v>9</v>
      </c>
    </row>
    <row r="7" spans="1:9" ht="12.75">
      <c r="A7" s="85"/>
      <c r="B7" s="95" t="s">
        <v>178</v>
      </c>
      <c r="C7" s="23" t="s">
        <v>313</v>
      </c>
      <c r="D7" s="39" t="s">
        <v>206</v>
      </c>
      <c r="E7" s="39" t="s">
        <v>207</v>
      </c>
      <c r="F7" s="39" t="s">
        <v>23</v>
      </c>
      <c r="G7" s="39" t="s">
        <v>45</v>
      </c>
      <c r="H7" s="23" t="s">
        <v>45</v>
      </c>
      <c r="I7" s="47" t="s">
        <v>246</v>
      </c>
    </row>
    <row r="8" spans="1:9" ht="12.75">
      <c r="A8" s="53"/>
      <c r="B8" s="72" t="s">
        <v>269</v>
      </c>
      <c r="C8" s="23" t="s">
        <v>45</v>
      </c>
      <c r="D8" s="39" t="s">
        <v>208</v>
      </c>
      <c r="E8" s="39" t="s">
        <v>210</v>
      </c>
      <c r="F8" s="62"/>
      <c r="G8" s="39" t="s">
        <v>45</v>
      </c>
      <c r="H8" s="23" t="s">
        <v>45</v>
      </c>
      <c r="I8" s="47" t="s">
        <v>247</v>
      </c>
    </row>
    <row r="9" spans="1:9" ht="12.75">
      <c r="A9" s="26"/>
      <c r="B9" s="93" t="s">
        <v>269</v>
      </c>
      <c r="C9" s="36"/>
      <c r="D9" s="41" t="s">
        <v>209</v>
      </c>
      <c r="E9" s="41" t="s">
        <v>24</v>
      </c>
      <c r="F9" s="40"/>
      <c r="G9" s="41" t="s">
        <v>45</v>
      </c>
      <c r="H9" s="27" t="s">
        <v>45</v>
      </c>
      <c r="I9" s="48" t="s">
        <v>28</v>
      </c>
    </row>
    <row r="10" spans="1:9" ht="4.5" customHeight="1">
      <c r="A10" s="51"/>
      <c r="B10" s="75" t="s">
        <v>269</v>
      </c>
      <c r="C10" s="77"/>
      <c r="D10" s="73"/>
      <c r="E10" s="73"/>
      <c r="F10" s="73"/>
      <c r="G10" s="73"/>
      <c r="H10" s="77"/>
      <c r="I10" s="81"/>
    </row>
    <row r="11" spans="1:10" ht="24" customHeight="1">
      <c r="A11" s="242" t="s">
        <v>156</v>
      </c>
      <c r="B11" s="243"/>
      <c r="C11" s="29">
        <v>8422</v>
      </c>
      <c r="D11" s="43">
        <v>7759</v>
      </c>
      <c r="E11" s="43">
        <v>5414</v>
      </c>
      <c r="F11" s="43">
        <v>11651</v>
      </c>
      <c r="G11" s="43">
        <v>22162</v>
      </c>
      <c r="H11" s="29">
        <v>19139</v>
      </c>
      <c r="I11" s="50">
        <v>74547</v>
      </c>
      <c r="J11" s="15"/>
    </row>
    <row r="12" spans="1:9" ht="6" customHeight="1">
      <c r="A12" s="79"/>
      <c r="B12" s="80"/>
      <c r="C12" s="29"/>
      <c r="D12" s="43"/>
      <c r="E12" s="43"/>
      <c r="F12" s="43"/>
      <c r="G12" s="43"/>
      <c r="H12" s="29"/>
      <c r="I12" s="50"/>
    </row>
    <row r="13" spans="1:9" ht="12.75">
      <c r="A13" s="112" t="s">
        <v>151</v>
      </c>
      <c r="B13" s="67"/>
      <c r="C13" s="29">
        <v>2820</v>
      </c>
      <c r="D13" s="43">
        <v>5791</v>
      </c>
      <c r="E13" s="43">
        <v>4709</v>
      </c>
      <c r="F13" s="43">
        <v>9546</v>
      </c>
      <c r="G13" s="43">
        <v>18124</v>
      </c>
      <c r="H13" s="29">
        <v>15075</v>
      </c>
      <c r="I13" s="50">
        <v>56065</v>
      </c>
    </row>
    <row r="14" spans="1:9" ht="12.75">
      <c r="A14" s="53"/>
      <c r="B14" s="72" t="s">
        <v>103</v>
      </c>
      <c r="C14" s="25">
        <v>84</v>
      </c>
      <c r="D14" s="44">
        <v>308</v>
      </c>
      <c r="E14" s="44">
        <v>387</v>
      </c>
      <c r="F14" s="44">
        <v>639</v>
      </c>
      <c r="G14" s="44">
        <v>1206</v>
      </c>
      <c r="H14" s="25">
        <v>682</v>
      </c>
      <c r="I14" s="50">
        <v>3306</v>
      </c>
    </row>
    <row r="15" spans="1:9" ht="12.75">
      <c r="A15" s="53"/>
      <c r="B15" s="72" t="s">
        <v>104</v>
      </c>
      <c r="C15" s="25">
        <v>307</v>
      </c>
      <c r="D15" s="44">
        <v>895</v>
      </c>
      <c r="E15" s="44">
        <v>521</v>
      </c>
      <c r="F15" s="44">
        <v>1330</v>
      </c>
      <c r="G15" s="44">
        <v>3143</v>
      </c>
      <c r="H15" s="25">
        <v>2587</v>
      </c>
      <c r="I15" s="50">
        <v>8783</v>
      </c>
    </row>
    <row r="16" spans="1:9" ht="12.75">
      <c r="A16" s="53"/>
      <c r="B16" s="72" t="s">
        <v>105</v>
      </c>
      <c r="C16" s="25">
        <v>144</v>
      </c>
      <c r="D16" s="44">
        <v>99</v>
      </c>
      <c r="E16" s="44">
        <v>56</v>
      </c>
      <c r="F16" s="44">
        <v>218</v>
      </c>
      <c r="G16" s="44">
        <v>603</v>
      </c>
      <c r="H16" s="25">
        <v>790</v>
      </c>
      <c r="I16" s="50">
        <v>1910</v>
      </c>
    </row>
    <row r="17" spans="1:9" ht="12.75">
      <c r="A17" s="53"/>
      <c r="B17" s="72" t="s">
        <v>106</v>
      </c>
      <c r="C17" s="25">
        <v>77</v>
      </c>
      <c r="D17" s="44">
        <v>335</v>
      </c>
      <c r="E17" s="44">
        <v>484</v>
      </c>
      <c r="F17" s="44">
        <v>857</v>
      </c>
      <c r="G17" s="44">
        <v>1376</v>
      </c>
      <c r="H17" s="25">
        <v>1080</v>
      </c>
      <c r="I17" s="50">
        <v>4209</v>
      </c>
    </row>
    <row r="18" spans="1:9" ht="12.75">
      <c r="A18" s="53"/>
      <c r="B18" s="72" t="s">
        <v>107</v>
      </c>
      <c r="C18" s="25">
        <v>406</v>
      </c>
      <c r="D18" s="44">
        <v>613</v>
      </c>
      <c r="E18" s="44">
        <v>183</v>
      </c>
      <c r="F18" s="44">
        <v>485</v>
      </c>
      <c r="G18" s="44">
        <v>1198</v>
      </c>
      <c r="H18" s="25">
        <v>1079</v>
      </c>
      <c r="I18" s="50">
        <v>3964</v>
      </c>
    </row>
    <row r="19" spans="1:9" ht="12.75">
      <c r="A19" s="53"/>
      <c r="B19" s="72" t="s">
        <v>108</v>
      </c>
      <c r="C19" s="25">
        <v>157</v>
      </c>
      <c r="D19" s="44">
        <v>349</v>
      </c>
      <c r="E19" s="44">
        <v>184</v>
      </c>
      <c r="F19" s="44">
        <v>536</v>
      </c>
      <c r="G19" s="44">
        <v>1124</v>
      </c>
      <c r="H19" s="25">
        <v>1050</v>
      </c>
      <c r="I19" s="50">
        <v>3400</v>
      </c>
    </row>
    <row r="20" spans="1:9" ht="12.75">
      <c r="A20" s="53"/>
      <c r="B20" s="72" t="s">
        <v>109</v>
      </c>
      <c r="C20" s="25">
        <v>226</v>
      </c>
      <c r="D20" s="44">
        <v>225</v>
      </c>
      <c r="E20" s="44">
        <v>97</v>
      </c>
      <c r="F20" s="44">
        <v>316</v>
      </c>
      <c r="G20" s="44">
        <v>646</v>
      </c>
      <c r="H20" s="25">
        <v>849</v>
      </c>
      <c r="I20" s="50">
        <v>2359</v>
      </c>
    </row>
    <row r="21" spans="1:9" ht="12.75">
      <c r="A21" s="53"/>
      <c r="B21" s="72" t="s">
        <v>110</v>
      </c>
      <c r="C21" s="25">
        <v>140</v>
      </c>
      <c r="D21" s="44">
        <v>932</v>
      </c>
      <c r="E21" s="44">
        <v>889</v>
      </c>
      <c r="F21" s="44">
        <v>1597</v>
      </c>
      <c r="G21" s="44">
        <v>3342</v>
      </c>
      <c r="H21" s="25">
        <v>2455</v>
      </c>
      <c r="I21" s="50">
        <v>9355</v>
      </c>
    </row>
    <row r="22" spans="1:9" ht="12.75">
      <c r="A22" s="53"/>
      <c r="B22" s="72" t="s">
        <v>111</v>
      </c>
      <c r="C22" s="25">
        <v>67</v>
      </c>
      <c r="D22" s="44">
        <v>550</v>
      </c>
      <c r="E22" s="44">
        <v>648</v>
      </c>
      <c r="F22" s="44">
        <v>1202</v>
      </c>
      <c r="G22" s="44">
        <v>1715</v>
      </c>
      <c r="H22" s="25">
        <v>1031</v>
      </c>
      <c r="I22" s="50">
        <v>5213</v>
      </c>
    </row>
    <row r="23" spans="1:9" ht="12.75">
      <c r="A23" s="53"/>
      <c r="B23" s="72" t="s">
        <v>112</v>
      </c>
      <c r="C23" s="25">
        <v>224</v>
      </c>
      <c r="D23" s="44">
        <v>1026</v>
      </c>
      <c r="E23" s="44">
        <v>997</v>
      </c>
      <c r="F23" s="44">
        <v>1605</v>
      </c>
      <c r="G23" s="44">
        <v>2413</v>
      </c>
      <c r="H23" s="25">
        <v>1507</v>
      </c>
      <c r="I23" s="50">
        <v>7772</v>
      </c>
    </row>
    <row r="24" spans="1:9" ht="12.75">
      <c r="A24" s="53"/>
      <c r="B24" s="72" t="s">
        <v>113</v>
      </c>
      <c r="C24" s="25">
        <v>403</v>
      </c>
      <c r="D24" s="44">
        <v>222</v>
      </c>
      <c r="E24" s="44">
        <v>120</v>
      </c>
      <c r="F24" s="44">
        <v>430</v>
      </c>
      <c r="G24" s="44">
        <v>592</v>
      </c>
      <c r="H24" s="25">
        <v>780</v>
      </c>
      <c r="I24" s="50">
        <v>2547</v>
      </c>
    </row>
    <row r="25" spans="1:9" ht="12.75">
      <c r="A25" s="53"/>
      <c r="B25" s="72" t="s">
        <v>114</v>
      </c>
      <c r="C25" s="25">
        <v>373</v>
      </c>
      <c r="D25" s="44">
        <v>92</v>
      </c>
      <c r="E25" s="44">
        <v>94</v>
      </c>
      <c r="F25" s="44">
        <v>140</v>
      </c>
      <c r="G25" s="44">
        <v>315</v>
      </c>
      <c r="H25" s="25">
        <v>414</v>
      </c>
      <c r="I25" s="50">
        <v>1428</v>
      </c>
    </row>
    <row r="26" spans="1:9" ht="12.75">
      <c r="A26" s="53"/>
      <c r="B26" s="72" t="s">
        <v>115</v>
      </c>
      <c r="C26" s="25">
        <v>212</v>
      </c>
      <c r="D26" s="44">
        <v>145</v>
      </c>
      <c r="E26" s="44">
        <v>49</v>
      </c>
      <c r="F26" s="44">
        <v>191</v>
      </c>
      <c r="G26" s="44">
        <v>451</v>
      </c>
      <c r="H26" s="25">
        <v>771</v>
      </c>
      <c r="I26" s="50">
        <v>1819</v>
      </c>
    </row>
    <row r="27" spans="1:9" ht="4.5" customHeight="1">
      <c r="A27" s="53"/>
      <c r="B27" s="80"/>
      <c r="C27" s="25" t="s">
        <v>28</v>
      </c>
      <c r="D27" s="44" t="s">
        <v>28</v>
      </c>
      <c r="E27" s="44" t="s">
        <v>28</v>
      </c>
      <c r="F27" s="44" t="s">
        <v>28</v>
      </c>
      <c r="G27" s="44" t="s">
        <v>28</v>
      </c>
      <c r="H27" s="25" t="s">
        <v>28</v>
      </c>
      <c r="I27" s="50" t="s">
        <v>28</v>
      </c>
    </row>
    <row r="28" spans="1:9" ht="12.75">
      <c r="A28" s="112" t="s">
        <v>163</v>
      </c>
      <c r="B28" s="67"/>
      <c r="C28" s="29">
        <v>1660</v>
      </c>
      <c r="D28" s="43">
        <v>712</v>
      </c>
      <c r="E28" s="43">
        <v>353</v>
      </c>
      <c r="F28" s="43">
        <v>929</v>
      </c>
      <c r="G28" s="43">
        <v>1928</v>
      </c>
      <c r="H28" s="29">
        <v>1582</v>
      </c>
      <c r="I28" s="50">
        <v>7164</v>
      </c>
    </row>
    <row r="29" spans="1:9" ht="12.75">
      <c r="A29" s="53"/>
      <c r="B29" s="72" t="s">
        <v>116</v>
      </c>
      <c r="C29" s="25">
        <v>130</v>
      </c>
      <c r="D29" s="44">
        <v>190</v>
      </c>
      <c r="E29" s="44">
        <v>97</v>
      </c>
      <c r="F29" s="44">
        <v>220</v>
      </c>
      <c r="G29" s="44">
        <v>709</v>
      </c>
      <c r="H29" s="25">
        <v>372</v>
      </c>
      <c r="I29" s="50">
        <v>1718</v>
      </c>
    </row>
    <row r="30" spans="1:9" ht="12.75">
      <c r="A30" s="53"/>
      <c r="B30" s="72" t="s">
        <v>117</v>
      </c>
      <c r="C30" s="25">
        <v>501</v>
      </c>
      <c r="D30" s="44">
        <v>138</v>
      </c>
      <c r="E30" s="44">
        <v>49</v>
      </c>
      <c r="F30" s="44">
        <v>130</v>
      </c>
      <c r="G30" s="44">
        <v>323</v>
      </c>
      <c r="H30" s="25">
        <v>256</v>
      </c>
      <c r="I30" s="50">
        <v>1397</v>
      </c>
    </row>
    <row r="31" spans="1:9" ht="12.75">
      <c r="A31" s="53"/>
      <c r="B31" s="72" t="s">
        <v>118</v>
      </c>
      <c r="C31" s="25">
        <v>192</v>
      </c>
      <c r="D31" s="44">
        <v>21</v>
      </c>
      <c r="E31" s="44">
        <v>3</v>
      </c>
      <c r="F31" s="44">
        <v>15</v>
      </c>
      <c r="G31" s="44">
        <v>37</v>
      </c>
      <c r="H31" s="25">
        <v>46</v>
      </c>
      <c r="I31" s="50">
        <v>314</v>
      </c>
    </row>
    <row r="32" spans="1:9" ht="12.75">
      <c r="A32" s="53"/>
      <c r="B32" s="72" t="s">
        <v>119</v>
      </c>
      <c r="C32" s="25">
        <v>338</v>
      </c>
      <c r="D32" s="44">
        <v>63</v>
      </c>
      <c r="E32" s="44">
        <v>25</v>
      </c>
      <c r="F32" s="44">
        <v>109</v>
      </c>
      <c r="G32" s="44">
        <v>147</v>
      </c>
      <c r="H32" s="25">
        <v>219</v>
      </c>
      <c r="I32" s="50">
        <v>901</v>
      </c>
    </row>
    <row r="33" spans="1:9" ht="12.75">
      <c r="A33" s="53"/>
      <c r="B33" s="72" t="s">
        <v>120</v>
      </c>
      <c r="C33" s="25">
        <v>246</v>
      </c>
      <c r="D33" s="44">
        <v>88</v>
      </c>
      <c r="E33" s="44">
        <v>57</v>
      </c>
      <c r="F33" s="44">
        <v>157</v>
      </c>
      <c r="G33" s="44">
        <v>224</v>
      </c>
      <c r="H33" s="25">
        <v>201</v>
      </c>
      <c r="I33" s="50">
        <v>973</v>
      </c>
    </row>
    <row r="34" spans="1:9" ht="12.75">
      <c r="A34" s="53"/>
      <c r="B34" s="72" t="s">
        <v>121</v>
      </c>
      <c r="C34" s="25">
        <v>208</v>
      </c>
      <c r="D34" s="44">
        <v>77</v>
      </c>
      <c r="E34" s="44">
        <v>26</v>
      </c>
      <c r="F34" s="44">
        <v>102</v>
      </c>
      <c r="G34" s="44">
        <v>146</v>
      </c>
      <c r="H34" s="25">
        <v>185</v>
      </c>
      <c r="I34" s="50">
        <v>744</v>
      </c>
    </row>
    <row r="35" spans="1:9" ht="12.75">
      <c r="A35" s="53"/>
      <c r="B35" s="72" t="s">
        <v>122</v>
      </c>
      <c r="C35" s="25">
        <v>45</v>
      </c>
      <c r="D35" s="44">
        <v>135</v>
      </c>
      <c r="E35" s="44">
        <v>96</v>
      </c>
      <c r="F35" s="44">
        <v>196</v>
      </c>
      <c r="G35" s="44">
        <v>342</v>
      </c>
      <c r="H35" s="25">
        <v>303</v>
      </c>
      <c r="I35" s="50">
        <v>1117</v>
      </c>
    </row>
    <row r="36" spans="1:9" ht="4.5" customHeight="1">
      <c r="A36" s="53"/>
      <c r="B36" s="80"/>
      <c r="C36" s="25" t="s">
        <v>28</v>
      </c>
      <c r="D36" s="44" t="s">
        <v>28</v>
      </c>
      <c r="E36" s="44" t="s">
        <v>28</v>
      </c>
      <c r="F36" s="44" t="s">
        <v>28</v>
      </c>
      <c r="G36" s="44" t="s">
        <v>28</v>
      </c>
      <c r="H36" s="25" t="s">
        <v>28</v>
      </c>
      <c r="I36" s="50" t="s">
        <v>28</v>
      </c>
    </row>
    <row r="37" spans="1:9" ht="12.75">
      <c r="A37" s="112" t="s">
        <v>153</v>
      </c>
      <c r="B37" s="67"/>
      <c r="C37" s="29">
        <v>899</v>
      </c>
      <c r="D37" s="43">
        <v>473</v>
      </c>
      <c r="E37" s="43">
        <v>159</v>
      </c>
      <c r="F37" s="43">
        <v>333</v>
      </c>
      <c r="G37" s="43">
        <v>500</v>
      </c>
      <c r="H37" s="29">
        <v>508</v>
      </c>
      <c r="I37" s="50">
        <v>2872</v>
      </c>
    </row>
    <row r="38" spans="1:9" ht="12.75">
      <c r="A38" s="53"/>
      <c r="B38" s="72" t="s">
        <v>123</v>
      </c>
      <c r="C38" s="25">
        <v>89</v>
      </c>
      <c r="D38" s="44">
        <v>106</v>
      </c>
      <c r="E38" s="44">
        <v>4</v>
      </c>
      <c r="F38" s="44">
        <v>11</v>
      </c>
      <c r="G38" s="44">
        <v>22</v>
      </c>
      <c r="H38" s="25">
        <v>18</v>
      </c>
      <c r="I38" s="50">
        <v>250</v>
      </c>
    </row>
    <row r="39" spans="1:9" ht="12.75">
      <c r="A39" s="53"/>
      <c r="B39" s="72" t="s">
        <v>124</v>
      </c>
      <c r="C39" s="25">
        <v>183</v>
      </c>
      <c r="D39" s="44">
        <v>50</v>
      </c>
      <c r="E39" s="44">
        <v>26</v>
      </c>
      <c r="F39" s="44">
        <v>110</v>
      </c>
      <c r="G39" s="44">
        <v>124</v>
      </c>
      <c r="H39" s="25">
        <v>119</v>
      </c>
      <c r="I39" s="50">
        <v>612</v>
      </c>
    </row>
    <row r="40" spans="1:9" ht="12.75">
      <c r="A40" s="26"/>
      <c r="B40" s="93" t="s">
        <v>125</v>
      </c>
      <c r="C40" s="68">
        <v>222</v>
      </c>
      <c r="D40" s="70">
        <v>88</v>
      </c>
      <c r="E40" s="70">
        <v>54</v>
      </c>
      <c r="F40" s="70">
        <v>121</v>
      </c>
      <c r="G40" s="70">
        <v>191</v>
      </c>
      <c r="H40" s="68">
        <v>219</v>
      </c>
      <c r="I40" s="117">
        <v>895</v>
      </c>
    </row>
    <row r="41" spans="1:9" ht="12.75">
      <c r="A41" s="53"/>
      <c r="B41" s="72" t="s">
        <v>126</v>
      </c>
      <c r="C41" s="25">
        <v>99</v>
      </c>
      <c r="D41" s="44">
        <v>24</v>
      </c>
      <c r="E41" s="44">
        <v>6</v>
      </c>
      <c r="F41" s="44">
        <v>9</v>
      </c>
      <c r="G41" s="44">
        <v>22</v>
      </c>
      <c r="H41" s="25">
        <v>34</v>
      </c>
      <c r="I41" s="50">
        <v>194</v>
      </c>
    </row>
    <row r="42" spans="1:9" ht="12.75">
      <c r="A42" s="53"/>
      <c r="B42" s="72" t="s">
        <v>127</v>
      </c>
      <c r="C42" s="25">
        <v>76</v>
      </c>
      <c r="D42" s="44">
        <v>58</v>
      </c>
      <c r="E42" s="44">
        <v>48</v>
      </c>
      <c r="F42" s="44">
        <v>17</v>
      </c>
      <c r="G42" s="44">
        <v>33</v>
      </c>
      <c r="H42" s="25">
        <v>15</v>
      </c>
      <c r="I42" s="50">
        <v>247</v>
      </c>
    </row>
    <row r="43" spans="1:9" ht="12.75">
      <c r="A43" s="53"/>
      <c r="B43" s="72" t="s">
        <v>128</v>
      </c>
      <c r="C43" s="25">
        <v>230</v>
      </c>
      <c r="D43" s="44">
        <v>147</v>
      </c>
      <c r="E43" s="44">
        <v>21</v>
      </c>
      <c r="F43" s="44">
        <v>65</v>
      </c>
      <c r="G43" s="44">
        <v>108</v>
      </c>
      <c r="H43" s="25">
        <v>103</v>
      </c>
      <c r="I43" s="50">
        <v>674</v>
      </c>
    </row>
    <row r="44" spans="1:9" ht="6" customHeight="1">
      <c r="A44" s="53"/>
      <c r="B44" s="80"/>
      <c r="C44" s="25" t="s">
        <v>28</v>
      </c>
      <c r="D44" s="44" t="s">
        <v>28</v>
      </c>
      <c r="E44" s="44" t="s">
        <v>28</v>
      </c>
      <c r="F44" s="44" t="s">
        <v>28</v>
      </c>
      <c r="G44" s="44" t="s">
        <v>28</v>
      </c>
      <c r="H44" s="25" t="s">
        <v>28</v>
      </c>
      <c r="I44" s="50" t="s">
        <v>28</v>
      </c>
    </row>
    <row r="45" spans="1:9" ht="12.75">
      <c r="A45" s="112" t="s">
        <v>154</v>
      </c>
      <c r="B45" s="67"/>
      <c r="C45" s="29">
        <v>536</v>
      </c>
      <c r="D45" s="43">
        <v>441</v>
      </c>
      <c r="E45" s="43">
        <v>58</v>
      </c>
      <c r="F45" s="43">
        <v>214</v>
      </c>
      <c r="G45" s="43">
        <v>335</v>
      </c>
      <c r="H45" s="29">
        <v>312</v>
      </c>
      <c r="I45" s="50">
        <v>1896</v>
      </c>
    </row>
    <row r="46" spans="1:9" ht="12.75">
      <c r="A46" s="53"/>
      <c r="B46" s="72" t="s">
        <v>129</v>
      </c>
      <c r="C46" s="25">
        <v>48</v>
      </c>
      <c r="D46" s="44">
        <v>70</v>
      </c>
      <c r="E46" s="44">
        <v>9</v>
      </c>
      <c r="F46" s="44">
        <v>22</v>
      </c>
      <c r="G46" s="44">
        <v>51</v>
      </c>
      <c r="H46" s="25">
        <v>33</v>
      </c>
      <c r="I46" s="50">
        <v>233</v>
      </c>
    </row>
    <row r="47" spans="1:9" ht="12.75">
      <c r="A47" s="53"/>
      <c r="B47" s="72" t="s">
        <v>130</v>
      </c>
      <c r="C47" s="25">
        <v>4</v>
      </c>
      <c r="D47" s="44">
        <v>1</v>
      </c>
      <c r="E47" s="44">
        <v>2</v>
      </c>
      <c r="F47" s="44">
        <v>18</v>
      </c>
      <c r="G47" s="44">
        <v>17</v>
      </c>
      <c r="H47" s="25">
        <v>15</v>
      </c>
      <c r="I47" s="50">
        <v>57</v>
      </c>
    </row>
    <row r="48" spans="1:9" ht="12.75">
      <c r="A48" s="53"/>
      <c r="B48" s="72" t="s">
        <v>131</v>
      </c>
      <c r="C48" s="25">
        <v>176</v>
      </c>
      <c r="D48" s="44">
        <v>158</v>
      </c>
      <c r="E48" s="44">
        <v>3</v>
      </c>
      <c r="F48" s="44">
        <v>21</v>
      </c>
      <c r="G48" s="44">
        <v>23</v>
      </c>
      <c r="H48" s="25">
        <v>31</v>
      </c>
      <c r="I48" s="50">
        <v>412</v>
      </c>
    </row>
    <row r="49" spans="1:9" ht="12.75">
      <c r="A49" s="53"/>
      <c r="B49" s="72" t="s">
        <v>132</v>
      </c>
      <c r="C49" s="25">
        <v>133</v>
      </c>
      <c r="D49" s="44">
        <v>174</v>
      </c>
      <c r="E49" s="44">
        <v>20</v>
      </c>
      <c r="F49" s="44">
        <v>69</v>
      </c>
      <c r="G49" s="44">
        <v>106</v>
      </c>
      <c r="H49" s="25">
        <v>100</v>
      </c>
      <c r="I49" s="50">
        <v>602</v>
      </c>
    </row>
    <row r="50" spans="1:9" ht="12.75">
      <c r="A50" s="53"/>
      <c r="B50" s="72" t="s">
        <v>133</v>
      </c>
      <c r="C50" s="25">
        <v>175</v>
      </c>
      <c r="D50" s="44">
        <v>38</v>
      </c>
      <c r="E50" s="44">
        <v>24</v>
      </c>
      <c r="F50" s="44">
        <v>84</v>
      </c>
      <c r="G50" s="44">
        <v>138</v>
      </c>
      <c r="H50" s="25">
        <v>133</v>
      </c>
      <c r="I50" s="50">
        <v>592</v>
      </c>
    </row>
    <row r="51" spans="1:9" ht="4.5" customHeight="1">
      <c r="A51" s="53"/>
      <c r="B51" s="80"/>
      <c r="C51" s="25" t="s">
        <v>28</v>
      </c>
      <c r="D51" s="44" t="s">
        <v>28</v>
      </c>
      <c r="E51" s="44" t="s">
        <v>28</v>
      </c>
      <c r="F51" s="44" t="s">
        <v>28</v>
      </c>
      <c r="G51" s="44" t="s">
        <v>28</v>
      </c>
      <c r="H51" s="25" t="s">
        <v>28</v>
      </c>
      <c r="I51" s="50" t="s">
        <v>28</v>
      </c>
    </row>
    <row r="52" spans="1:9" ht="12.75">
      <c r="A52" s="112" t="s">
        <v>155</v>
      </c>
      <c r="B52" s="67"/>
      <c r="C52" s="29">
        <v>2507</v>
      </c>
      <c r="D52" s="43">
        <v>342</v>
      </c>
      <c r="E52" s="43">
        <v>135</v>
      </c>
      <c r="F52" s="43">
        <v>629</v>
      </c>
      <c r="G52" s="43">
        <v>1275</v>
      </c>
      <c r="H52" s="29">
        <v>1662</v>
      </c>
      <c r="I52" s="50">
        <v>6550</v>
      </c>
    </row>
    <row r="53" spans="1:9" ht="12.75">
      <c r="A53" s="53"/>
      <c r="B53" s="72" t="s">
        <v>134</v>
      </c>
      <c r="C53" s="25">
        <v>77</v>
      </c>
      <c r="D53" s="44">
        <v>28</v>
      </c>
      <c r="E53" s="44">
        <v>1</v>
      </c>
      <c r="F53" s="44">
        <v>10</v>
      </c>
      <c r="G53" s="44">
        <v>21</v>
      </c>
      <c r="H53" s="25">
        <v>9</v>
      </c>
      <c r="I53" s="50">
        <v>146</v>
      </c>
    </row>
    <row r="54" spans="1:9" ht="12.75">
      <c r="A54" s="53"/>
      <c r="B54" s="72" t="s">
        <v>135</v>
      </c>
      <c r="C54" s="25">
        <v>390</v>
      </c>
      <c r="D54" s="44">
        <v>48</v>
      </c>
      <c r="E54" s="44">
        <v>1</v>
      </c>
      <c r="F54" s="44">
        <v>21</v>
      </c>
      <c r="G54" s="44">
        <v>40</v>
      </c>
      <c r="H54" s="25">
        <v>58</v>
      </c>
      <c r="I54" s="50">
        <v>558</v>
      </c>
    </row>
    <row r="55" spans="1:9" ht="12.75">
      <c r="A55" s="53"/>
      <c r="B55" s="72" t="s">
        <v>136</v>
      </c>
      <c r="C55" s="25">
        <v>366</v>
      </c>
      <c r="D55" s="44">
        <v>31</v>
      </c>
      <c r="E55" s="44">
        <v>0</v>
      </c>
      <c r="F55" s="44">
        <v>18</v>
      </c>
      <c r="G55" s="44">
        <v>33</v>
      </c>
      <c r="H55" s="25">
        <v>197</v>
      </c>
      <c r="I55" s="50">
        <v>645</v>
      </c>
    </row>
    <row r="56" spans="1:9" ht="12.75">
      <c r="A56" s="53"/>
      <c r="B56" s="72" t="s">
        <v>137</v>
      </c>
      <c r="C56" s="25">
        <v>92</v>
      </c>
      <c r="D56" s="44">
        <v>2</v>
      </c>
      <c r="E56" s="44">
        <v>1</v>
      </c>
      <c r="F56" s="44">
        <v>5</v>
      </c>
      <c r="G56" s="44">
        <v>12</v>
      </c>
      <c r="H56" s="25">
        <v>12</v>
      </c>
      <c r="I56" s="50">
        <v>124</v>
      </c>
    </row>
    <row r="57" spans="1:9" ht="12.75">
      <c r="A57" s="53"/>
      <c r="B57" s="72" t="s">
        <v>138</v>
      </c>
      <c r="C57" s="25">
        <v>122</v>
      </c>
      <c r="D57" s="44">
        <v>19</v>
      </c>
      <c r="E57" s="44">
        <v>6</v>
      </c>
      <c r="F57" s="44">
        <v>72</v>
      </c>
      <c r="G57" s="44">
        <v>45</v>
      </c>
      <c r="H57" s="25">
        <v>326</v>
      </c>
      <c r="I57" s="50">
        <v>590</v>
      </c>
    </row>
    <row r="58" spans="1:9" ht="12.75">
      <c r="A58" s="53"/>
      <c r="B58" s="72" t="s">
        <v>139</v>
      </c>
      <c r="C58" s="25">
        <v>104</v>
      </c>
      <c r="D58" s="44">
        <v>23</v>
      </c>
      <c r="E58" s="44">
        <v>16</v>
      </c>
      <c r="F58" s="44">
        <v>90</v>
      </c>
      <c r="G58" s="44">
        <v>135</v>
      </c>
      <c r="H58" s="25">
        <v>231</v>
      </c>
      <c r="I58" s="50">
        <v>599</v>
      </c>
    </row>
    <row r="59" spans="1:9" ht="12.75">
      <c r="A59" s="53"/>
      <c r="B59" s="72" t="s">
        <v>140</v>
      </c>
      <c r="C59" s="25">
        <v>30</v>
      </c>
      <c r="D59" s="44">
        <v>1</v>
      </c>
      <c r="E59" s="44">
        <v>0</v>
      </c>
      <c r="F59" s="44">
        <v>4</v>
      </c>
      <c r="G59" s="44">
        <v>13</v>
      </c>
      <c r="H59" s="25">
        <v>5</v>
      </c>
      <c r="I59" s="50">
        <v>53</v>
      </c>
    </row>
    <row r="60" spans="1:9" ht="12.75">
      <c r="A60" s="53"/>
      <c r="B60" s="72" t="s">
        <v>141</v>
      </c>
      <c r="C60" s="25">
        <v>299</v>
      </c>
      <c r="D60" s="44">
        <v>20</v>
      </c>
      <c r="E60" s="44">
        <v>9</v>
      </c>
      <c r="F60" s="44">
        <v>38</v>
      </c>
      <c r="G60" s="44">
        <v>51</v>
      </c>
      <c r="H60" s="25">
        <v>49</v>
      </c>
      <c r="I60" s="50">
        <v>466</v>
      </c>
    </row>
    <row r="61" spans="1:9" ht="12.75">
      <c r="A61" s="53"/>
      <c r="B61" s="72" t="s">
        <v>142</v>
      </c>
      <c r="C61" s="25">
        <v>164</v>
      </c>
      <c r="D61" s="44">
        <v>24</v>
      </c>
      <c r="E61" s="44">
        <v>3</v>
      </c>
      <c r="F61" s="44">
        <v>19</v>
      </c>
      <c r="G61" s="44">
        <v>45</v>
      </c>
      <c r="H61" s="25">
        <v>296</v>
      </c>
      <c r="I61" s="50">
        <v>551</v>
      </c>
    </row>
    <row r="62" spans="1:9" ht="12.75">
      <c r="A62" s="53"/>
      <c r="B62" s="72" t="s">
        <v>143</v>
      </c>
      <c r="C62" s="25">
        <v>101</v>
      </c>
      <c r="D62" s="44">
        <v>2</v>
      </c>
      <c r="E62" s="44">
        <v>4</v>
      </c>
      <c r="F62" s="44">
        <v>7</v>
      </c>
      <c r="G62" s="44">
        <v>12</v>
      </c>
      <c r="H62" s="25">
        <v>8</v>
      </c>
      <c r="I62" s="50">
        <v>134</v>
      </c>
    </row>
    <row r="63" spans="1:9" ht="12.75">
      <c r="A63" s="53"/>
      <c r="B63" s="72" t="s">
        <v>144</v>
      </c>
      <c r="C63" s="25">
        <v>92</v>
      </c>
      <c r="D63" s="44">
        <v>6</v>
      </c>
      <c r="E63" s="44">
        <v>0</v>
      </c>
      <c r="F63" s="44">
        <v>4</v>
      </c>
      <c r="G63" s="44">
        <v>12</v>
      </c>
      <c r="H63" s="25">
        <v>5</v>
      </c>
      <c r="I63" s="50">
        <v>119</v>
      </c>
    </row>
    <row r="64" spans="1:9" ht="12.75">
      <c r="A64" s="53"/>
      <c r="B64" s="72" t="s">
        <v>145</v>
      </c>
      <c r="C64" s="25">
        <v>65</v>
      </c>
      <c r="D64" s="44">
        <v>3</v>
      </c>
      <c r="E64" s="44">
        <v>0</v>
      </c>
      <c r="F64" s="44">
        <v>4</v>
      </c>
      <c r="G64" s="44">
        <v>5</v>
      </c>
      <c r="H64" s="25">
        <v>6</v>
      </c>
      <c r="I64" s="50">
        <v>83</v>
      </c>
    </row>
    <row r="65" spans="1:9" ht="12.75">
      <c r="A65" s="53"/>
      <c r="B65" s="72" t="s">
        <v>146</v>
      </c>
      <c r="C65" s="25">
        <v>245</v>
      </c>
      <c r="D65" s="44">
        <v>108</v>
      </c>
      <c r="E65" s="44">
        <v>31</v>
      </c>
      <c r="F65" s="44">
        <v>132</v>
      </c>
      <c r="G65" s="44">
        <v>185</v>
      </c>
      <c r="H65" s="25">
        <v>169</v>
      </c>
      <c r="I65" s="50">
        <v>870</v>
      </c>
    </row>
    <row r="66" spans="1:9" ht="12.75">
      <c r="A66" s="53"/>
      <c r="B66" s="72" t="s">
        <v>147</v>
      </c>
      <c r="C66" s="25">
        <v>143</v>
      </c>
      <c r="D66" s="44">
        <v>7</v>
      </c>
      <c r="E66" s="44">
        <v>3</v>
      </c>
      <c r="F66" s="44">
        <v>7</v>
      </c>
      <c r="G66" s="44">
        <v>16</v>
      </c>
      <c r="H66" s="25">
        <v>7</v>
      </c>
      <c r="I66" s="50">
        <v>183</v>
      </c>
    </row>
    <row r="67" spans="1:9" ht="12.75">
      <c r="A67" s="53"/>
      <c r="B67" s="72" t="s">
        <v>148</v>
      </c>
      <c r="C67" s="25">
        <v>116</v>
      </c>
      <c r="D67" s="44">
        <v>11</v>
      </c>
      <c r="E67" s="44">
        <v>3</v>
      </c>
      <c r="F67" s="44">
        <v>21</v>
      </c>
      <c r="G67" s="44">
        <v>33</v>
      </c>
      <c r="H67" s="25">
        <v>84</v>
      </c>
      <c r="I67" s="50">
        <v>268</v>
      </c>
    </row>
    <row r="68" spans="1:9" ht="12.75">
      <c r="A68" s="53"/>
      <c r="B68" s="72" t="s">
        <v>149</v>
      </c>
      <c r="C68" s="25">
        <v>47</v>
      </c>
      <c r="D68" s="44">
        <v>4</v>
      </c>
      <c r="E68" s="44">
        <v>1</v>
      </c>
      <c r="F68" s="44">
        <v>3</v>
      </c>
      <c r="G68" s="44">
        <v>12</v>
      </c>
      <c r="H68" s="25">
        <v>8</v>
      </c>
      <c r="I68" s="50">
        <v>75</v>
      </c>
    </row>
    <row r="69" spans="1:9" ht="12.75">
      <c r="A69" s="53"/>
      <c r="B69" s="72" t="s">
        <v>150</v>
      </c>
      <c r="C69" s="25">
        <v>54</v>
      </c>
      <c r="D69" s="44">
        <v>5</v>
      </c>
      <c r="E69" s="44">
        <v>56</v>
      </c>
      <c r="F69" s="44">
        <v>174</v>
      </c>
      <c r="G69" s="44">
        <v>605</v>
      </c>
      <c r="H69" s="25">
        <v>192</v>
      </c>
      <c r="I69" s="50">
        <v>1086</v>
      </c>
    </row>
    <row r="70" spans="1:9" ht="6" customHeight="1">
      <c r="A70" s="174"/>
      <c r="B70" s="121"/>
      <c r="C70" s="56"/>
      <c r="D70" s="64"/>
      <c r="E70" s="64"/>
      <c r="F70" s="64"/>
      <c r="G70" s="64"/>
      <c r="H70" s="56"/>
      <c r="I70" s="66"/>
    </row>
  </sheetData>
  <mergeCells count="1">
    <mergeCell ref="A11:B11"/>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J254"/>
  <sheetViews>
    <sheetView workbookViewId="0" topLeftCell="A1">
      <selection activeCell="A1" sqref="A1"/>
    </sheetView>
  </sheetViews>
  <sheetFormatPr defaultColWidth="11.421875" defaultRowHeight="12.75"/>
  <cols>
    <col min="1" max="1" width="1.7109375" style="0" customWidth="1"/>
    <col min="2" max="2" width="16.7109375" style="0" customWidth="1"/>
    <col min="3" max="9" width="12.7109375" style="0" customWidth="1"/>
  </cols>
  <sheetData>
    <row r="1" spans="1:10" ht="12.75">
      <c r="A1" s="17" t="s">
        <v>416</v>
      </c>
      <c r="B1" s="3"/>
      <c r="C1" s="3"/>
      <c r="D1" s="3"/>
      <c r="E1" s="3"/>
      <c r="F1" s="3"/>
      <c r="G1" s="3"/>
      <c r="H1" s="3"/>
      <c r="I1" s="3"/>
      <c r="J1" s="3"/>
    </row>
    <row r="2" spans="1:10" ht="12.75">
      <c r="A2" s="17" t="s">
        <v>312</v>
      </c>
      <c r="B2" s="3"/>
      <c r="C2" s="3"/>
      <c r="D2" s="3"/>
      <c r="E2" s="3"/>
      <c r="F2" s="3"/>
      <c r="G2" s="3"/>
      <c r="H2" s="3"/>
      <c r="I2" s="3"/>
      <c r="J2" s="3"/>
    </row>
    <row r="3" spans="1:10" ht="6" customHeight="1">
      <c r="A3" s="3"/>
      <c r="B3" s="3"/>
      <c r="C3" s="3"/>
      <c r="D3" s="3"/>
      <c r="E3" s="3"/>
      <c r="F3" s="3"/>
      <c r="G3" s="3"/>
      <c r="H3" s="3"/>
      <c r="I3" s="3"/>
      <c r="J3" s="3"/>
    </row>
    <row r="4" spans="1:10" ht="12.75">
      <c r="A4" s="18" t="s">
        <v>62</v>
      </c>
      <c r="B4" s="3"/>
      <c r="C4" s="3"/>
      <c r="D4" s="3"/>
      <c r="E4" s="3"/>
      <c r="F4" s="3"/>
      <c r="G4" s="3"/>
      <c r="H4" s="3"/>
      <c r="I4" s="3"/>
      <c r="J4" s="3"/>
    </row>
    <row r="5" spans="2:10" ht="3" customHeight="1">
      <c r="B5" s="3"/>
      <c r="C5" s="3"/>
      <c r="D5" s="3"/>
      <c r="E5" s="3"/>
      <c r="F5" s="3"/>
      <c r="G5" s="3"/>
      <c r="H5" s="3"/>
      <c r="I5" s="3"/>
      <c r="J5" s="3"/>
    </row>
    <row r="6" spans="1:10" ht="12.75">
      <c r="A6" s="84" t="s">
        <v>176</v>
      </c>
      <c r="B6" s="94"/>
      <c r="C6" s="37" t="s">
        <v>17</v>
      </c>
      <c r="D6" s="38" t="s">
        <v>18</v>
      </c>
      <c r="E6" s="38" t="s">
        <v>19</v>
      </c>
      <c r="F6" s="38" t="s">
        <v>20</v>
      </c>
      <c r="G6" s="38" t="s">
        <v>21</v>
      </c>
      <c r="H6" s="37" t="s">
        <v>22</v>
      </c>
      <c r="I6" s="46" t="s">
        <v>9</v>
      </c>
      <c r="J6" s="3"/>
    </row>
    <row r="7" spans="1:10" ht="12.75">
      <c r="A7" s="85"/>
      <c r="B7" s="95" t="s">
        <v>178</v>
      </c>
      <c r="C7" s="23" t="s">
        <v>313</v>
      </c>
      <c r="D7" s="39" t="s">
        <v>206</v>
      </c>
      <c r="E7" s="39" t="s">
        <v>207</v>
      </c>
      <c r="F7" s="39" t="s">
        <v>23</v>
      </c>
      <c r="G7" s="39" t="s">
        <v>45</v>
      </c>
      <c r="H7" s="23" t="s">
        <v>45</v>
      </c>
      <c r="I7" s="47" t="s">
        <v>246</v>
      </c>
      <c r="J7" s="3"/>
    </row>
    <row r="8" spans="1:10" ht="12.75">
      <c r="A8" s="53"/>
      <c r="B8" s="72" t="s">
        <v>269</v>
      </c>
      <c r="C8" s="23" t="s">
        <v>45</v>
      </c>
      <c r="D8" s="39" t="s">
        <v>208</v>
      </c>
      <c r="E8" s="39" t="s">
        <v>210</v>
      </c>
      <c r="F8" s="62"/>
      <c r="G8" s="39" t="s">
        <v>45</v>
      </c>
      <c r="H8" s="23" t="s">
        <v>45</v>
      </c>
      <c r="I8" s="47" t="s">
        <v>247</v>
      </c>
      <c r="J8" s="3"/>
    </row>
    <row r="9" spans="1:10" ht="12.75">
      <c r="A9" s="26"/>
      <c r="B9" s="93" t="s">
        <v>269</v>
      </c>
      <c r="C9" s="36"/>
      <c r="D9" s="41" t="s">
        <v>209</v>
      </c>
      <c r="E9" s="41" t="s">
        <v>24</v>
      </c>
      <c r="F9" s="40"/>
      <c r="G9" s="41" t="s">
        <v>45</v>
      </c>
      <c r="H9" s="27" t="s">
        <v>45</v>
      </c>
      <c r="I9" s="48" t="s">
        <v>28</v>
      </c>
      <c r="J9" s="3"/>
    </row>
    <row r="10" spans="1:10" ht="4.5" customHeight="1">
      <c r="A10" s="51"/>
      <c r="B10" s="75" t="s">
        <v>269</v>
      </c>
      <c r="C10" s="77"/>
      <c r="D10" s="83"/>
      <c r="E10" s="83"/>
      <c r="F10" s="83"/>
      <c r="G10" s="83"/>
      <c r="H10" s="77"/>
      <c r="I10" s="176"/>
      <c r="J10" s="3"/>
    </row>
    <row r="11" spans="1:10" ht="24" customHeight="1">
      <c r="A11" s="242" t="s">
        <v>156</v>
      </c>
      <c r="B11" s="243"/>
      <c r="C11" s="29">
        <v>6668</v>
      </c>
      <c r="D11" s="43">
        <v>4547</v>
      </c>
      <c r="E11" s="43">
        <v>3836</v>
      </c>
      <c r="F11" s="43">
        <v>6235</v>
      </c>
      <c r="G11" s="43">
        <v>8549</v>
      </c>
      <c r="H11" s="29">
        <v>16306</v>
      </c>
      <c r="I11" s="50">
        <v>46141</v>
      </c>
      <c r="J11" s="14"/>
    </row>
    <row r="12" spans="1:10" ht="6" customHeight="1">
      <c r="A12" s="79"/>
      <c r="B12" s="80"/>
      <c r="C12" s="25" t="s">
        <v>28</v>
      </c>
      <c r="D12" s="44" t="s">
        <v>28</v>
      </c>
      <c r="E12" s="44" t="s">
        <v>28</v>
      </c>
      <c r="F12" s="44" t="s">
        <v>28</v>
      </c>
      <c r="G12" s="44" t="s">
        <v>28</v>
      </c>
      <c r="H12" s="25" t="s">
        <v>28</v>
      </c>
      <c r="I12" s="50" t="s">
        <v>28</v>
      </c>
      <c r="J12" s="3"/>
    </row>
    <row r="13" spans="1:10" ht="12.75">
      <c r="A13" s="112" t="s">
        <v>151</v>
      </c>
      <c r="B13" s="67"/>
      <c r="C13" s="29">
        <v>2246</v>
      </c>
      <c r="D13" s="43">
        <v>3755</v>
      </c>
      <c r="E13" s="43">
        <v>3296</v>
      </c>
      <c r="F13" s="43">
        <v>5035</v>
      </c>
      <c r="G13" s="43">
        <v>6594</v>
      </c>
      <c r="H13" s="29">
        <v>12859</v>
      </c>
      <c r="I13" s="50">
        <v>33785</v>
      </c>
      <c r="J13" s="3"/>
    </row>
    <row r="14" spans="1:10" ht="12.75">
      <c r="A14" s="53"/>
      <c r="B14" s="72" t="s">
        <v>103</v>
      </c>
      <c r="C14" s="25">
        <v>70</v>
      </c>
      <c r="D14" s="44">
        <v>218</v>
      </c>
      <c r="E14" s="44">
        <v>265</v>
      </c>
      <c r="F14" s="44">
        <v>340</v>
      </c>
      <c r="G14" s="44">
        <v>471</v>
      </c>
      <c r="H14" s="25">
        <v>587</v>
      </c>
      <c r="I14" s="50">
        <v>1951</v>
      </c>
      <c r="J14" s="3"/>
    </row>
    <row r="15" spans="1:10" ht="12.75">
      <c r="A15" s="53"/>
      <c r="B15" s="72" t="s">
        <v>104</v>
      </c>
      <c r="C15" s="25">
        <v>254</v>
      </c>
      <c r="D15" s="44">
        <v>537</v>
      </c>
      <c r="E15" s="44">
        <v>373</v>
      </c>
      <c r="F15" s="44">
        <v>747</v>
      </c>
      <c r="G15" s="44">
        <v>1238</v>
      </c>
      <c r="H15" s="25">
        <v>2198</v>
      </c>
      <c r="I15" s="50">
        <v>5347</v>
      </c>
      <c r="J15" s="3"/>
    </row>
    <row r="16" spans="1:10" ht="12.75">
      <c r="A16" s="53"/>
      <c r="B16" s="72" t="s">
        <v>105</v>
      </c>
      <c r="C16" s="25">
        <v>120</v>
      </c>
      <c r="D16" s="44">
        <v>69</v>
      </c>
      <c r="E16" s="44">
        <v>43</v>
      </c>
      <c r="F16" s="44">
        <v>128</v>
      </c>
      <c r="G16" s="44">
        <v>209</v>
      </c>
      <c r="H16" s="25">
        <v>702</v>
      </c>
      <c r="I16" s="50">
        <v>1271</v>
      </c>
      <c r="J16" s="3"/>
    </row>
    <row r="17" spans="1:10" ht="12.75">
      <c r="A17" s="53"/>
      <c r="B17" s="72" t="s">
        <v>106</v>
      </c>
      <c r="C17" s="25">
        <v>70</v>
      </c>
      <c r="D17" s="44">
        <v>242</v>
      </c>
      <c r="E17" s="44">
        <v>338</v>
      </c>
      <c r="F17" s="44">
        <v>461</v>
      </c>
      <c r="G17" s="44">
        <v>468</v>
      </c>
      <c r="H17" s="25">
        <v>934</v>
      </c>
      <c r="I17" s="50">
        <v>2513</v>
      </c>
      <c r="J17" s="3"/>
    </row>
    <row r="18" spans="1:10" ht="12.75">
      <c r="A18" s="53"/>
      <c r="B18" s="72" t="s">
        <v>107</v>
      </c>
      <c r="C18" s="25">
        <v>341</v>
      </c>
      <c r="D18" s="44">
        <v>347</v>
      </c>
      <c r="E18" s="44">
        <v>136</v>
      </c>
      <c r="F18" s="44">
        <v>241</v>
      </c>
      <c r="G18" s="44">
        <v>428</v>
      </c>
      <c r="H18" s="25">
        <v>913</v>
      </c>
      <c r="I18" s="50">
        <v>2406</v>
      </c>
      <c r="J18" s="3"/>
    </row>
    <row r="19" spans="1:10" ht="12.75">
      <c r="A19" s="53"/>
      <c r="B19" s="72" t="s">
        <v>108</v>
      </c>
      <c r="C19" s="25">
        <v>135</v>
      </c>
      <c r="D19" s="44">
        <v>227</v>
      </c>
      <c r="E19" s="44">
        <v>124</v>
      </c>
      <c r="F19" s="44">
        <v>277</v>
      </c>
      <c r="G19" s="44">
        <v>376</v>
      </c>
      <c r="H19" s="25">
        <v>899</v>
      </c>
      <c r="I19" s="50">
        <v>2038</v>
      </c>
      <c r="J19" s="3"/>
    </row>
    <row r="20" spans="1:10" ht="12.75">
      <c r="A20" s="53"/>
      <c r="B20" s="72" t="s">
        <v>109</v>
      </c>
      <c r="C20" s="25">
        <v>158</v>
      </c>
      <c r="D20" s="44">
        <v>144</v>
      </c>
      <c r="E20" s="44">
        <v>69</v>
      </c>
      <c r="F20" s="44">
        <v>155</v>
      </c>
      <c r="G20" s="44">
        <v>212</v>
      </c>
      <c r="H20" s="25">
        <v>747</v>
      </c>
      <c r="I20" s="50">
        <v>1485</v>
      </c>
      <c r="J20" s="3"/>
    </row>
    <row r="21" spans="1:10" ht="12.75">
      <c r="A21" s="53"/>
      <c r="B21" s="72" t="s">
        <v>110</v>
      </c>
      <c r="C21" s="25">
        <v>116</v>
      </c>
      <c r="D21" s="44">
        <v>600</v>
      </c>
      <c r="E21" s="44">
        <v>618</v>
      </c>
      <c r="F21" s="44">
        <v>829</v>
      </c>
      <c r="G21" s="44">
        <v>1273</v>
      </c>
      <c r="H21" s="25">
        <v>1980</v>
      </c>
      <c r="I21" s="50">
        <v>5416</v>
      </c>
      <c r="J21" s="3"/>
    </row>
    <row r="22" spans="1:10" ht="12.75">
      <c r="A22" s="53"/>
      <c r="B22" s="72" t="s">
        <v>111</v>
      </c>
      <c r="C22" s="25">
        <v>56</v>
      </c>
      <c r="D22" s="44">
        <v>367</v>
      </c>
      <c r="E22" s="44">
        <v>462</v>
      </c>
      <c r="F22" s="44">
        <v>660</v>
      </c>
      <c r="G22" s="44">
        <v>636</v>
      </c>
      <c r="H22" s="25">
        <v>870</v>
      </c>
      <c r="I22" s="50">
        <v>3051</v>
      </c>
      <c r="J22" s="3"/>
    </row>
    <row r="23" spans="1:10" ht="12.75">
      <c r="A23" s="53"/>
      <c r="B23" s="72" t="s">
        <v>112</v>
      </c>
      <c r="C23" s="25">
        <v>173</v>
      </c>
      <c r="D23" s="44">
        <v>701</v>
      </c>
      <c r="E23" s="44">
        <v>686</v>
      </c>
      <c r="F23" s="44">
        <v>808</v>
      </c>
      <c r="G23" s="44">
        <v>790</v>
      </c>
      <c r="H23" s="25">
        <v>1312</v>
      </c>
      <c r="I23" s="50">
        <v>4470</v>
      </c>
      <c r="J23" s="3"/>
    </row>
    <row r="24" spans="1:10" ht="12.75">
      <c r="A24" s="53"/>
      <c r="B24" s="72" t="s">
        <v>113</v>
      </c>
      <c r="C24" s="25">
        <v>277</v>
      </c>
      <c r="D24" s="44">
        <v>151</v>
      </c>
      <c r="E24" s="44">
        <v>82</v>
      </c>
      <c r="F24" s="44">
        <v>213</v>
      </c>
      <c r="G24" s="44">
        <v>230</v>
      </c>
      <c r="H24" s="25">
        <v>705</v>
      </c>
      <c r="I24" s="50">
        <v>1658</v>
      </c>
      <c r="J24" s="3"/>
    </row>
    <row r="25" spans="1:10" ht="12.75">
      <c r="A25" s="53"/>
      <c r="B25" s="72" t="s">
        <v>114</v>
      </c>
      <c r="C25" s="25">
        <v>323</v>
      </c>
      <c r="D25" s="44">
        <v>61</v>
      </c>
      <c r="E25" s="44">
        <v>64</v>
      </c>
      <c r="F25" s="44">
        <v>79</v>
      </c>
      <c r="G25" s="44">
        <v>112</v>
      </c>
      <c r="H25" s="25">
        <v>355</v>
      </c>
      <c r="I25" s="50">
        <v>994</v>
      </c>
      <c r="J25" s="3"/>
    </row>
    <row r="26" spans="1:10" ht="12.75">
      <c r="A26" s="53"/>
      <c r="B26" s="72" t="s">
        <v>115</v>
      </c>
      <c r="C26" s="25">
        <v>153</v>
      </c>
      <c r="D26" s="44">
        <v>91</v>
      </c>
      <c r="E26" s="44">
        <v>36</v>
      </c>
      <c r="F26" s="44">
        <v>97</v>
      </c>
      <c r="G26" s="44">
        <v>151</v>
      </c>
      <c r="H26" s="25">
        <v>657</v>
      </c>
      <c r="I26" s="50">
        <v>1185</v>
      </c>
      <c r="J26" s="3"/>
    </row>
    <row r="27" spans="1:10" ht="4.5" customHeight="1">
      <c r="A27" s="53"/>
      <c r="B27" s="80"/>
      <c r="C27" s="25" t="s">
        <v>28</v>
      </c>
      <c r="D27" s="44" t="s">
        <v>28</v>
      </c>
      <c r="E27" s="44" t="s">
        <v>28</v>
      </c>
      <c r="F27" s="44" t="s">
        <v>28</v>
      </c>
      <c r="G27" s="44" t="s">
        <v>28</v>
      </c>
      <c r="H27" s="25" t="s">
        <v>28</v>
      </c>
      <c r="I27" s="50" t="s">
        <v>28</v>
      </c>
      <c r="J27" s="3"/>
    </row>
    <row r="28" spans="1:10" ht="12.75">
      <c r="A28" s="112" t="s">
        <v>163</v>
      </c>
      <c r="B28" s="67"/>
      <c r="C28" s="29">
        <v>1280</v>
      </c>
      <c r="D28" s="43">
        <v>455</v>
      </c>
      <c r="E28" s="43">
        <v>249</v>
      </c>
      <c r="F28" s="43">
        <v>484</v>
      </c>
      <c r="G28" s="43">
        <v>734</v>
      </c>
      <c r="H28" s="29">
        <v>1338</v>
      </c>
      <c r="I28" s="50">
        <v>4540</v>
      </c>
      <c r="J28" s="3"/>
    </row>
    <row r="29" spans="1:10" ht="12.75">
      <c r="A29" s="53"/>
      <c r="B29" s="72" t="s">
        <v>116</v>
      </c>
      <c r="C29" s="25">
        <v>119</v>
      </c>
      <c r="D29" s="44">
        <v>115</v>
      </c>
      <c r="E29" s="44">
        <v>77</v>
      </c>
      <c r="F29" s="44">
        <v>121</v>
      </c>
      <c r="G29" s="44">
        <v>265</v>
      </c>
      <c r="H29" s="25">
        <v>292</v>
      </c>
      <c r="I29" s="50">
        <v>989</v>
      </c>
      <c r="J29" s="3"/>
    </row>
    <row r="30" spans="1:10" ht="12.75">
      <c r="A30" s="53"/>
      <c r="B30" s="72" t="s">
        <v>117</v>
      </c>
      <c r="C30" s="25">
        <v>369</v>
      </c>
      <c r="D30" s="44">
        <v>83</v>
      </c>
      <c r="E30" s="44">
        <v>33</v>
      </c>
      <c r="F30" s="44">
        <v>74</v>
      </c>
      <c r="G30" s="44">
        <v>136</v>
      </c>
      <c r="H30" s="25">
        <v>209</v>
      </c>
      <c r="I30" s="50">
        <v>904</v>
      </c>
      <c r="J30" s="3"/>
    </row>
    <row r="31" spans="1:10" ht="12.75">
      <c r="A31" s="53"/>
      <c r="B31" s="72" t="s">
        <v>118</v>
      </c>
      <c r="C31" s="25">
        <v>159</v>
      </c>
      <c r="D31" s="44">
        <v>7</v>
      </c>
      <c r="E31" s="44">
        <v>3</v>
      </c>
      <c r="F31" s="44">
        <v>7</v>
      </c>
      <c r="G31" s="44">
        <v>13</v>
      </c>
      <c r="H31" s="25">
        <v>36</v>
      </c>
      <c r="I31" s="50">
        <v>225</v>
      </c>
      <c r="J31" s="3"/>
    </row>
    <row r="32" spans="1:10" ht="12.75">
      <c r="A32" s="53"/>
      <c r="B32" s="72" t="s">
        <v>119</v>
      </c>
      <c r="C32" s="25">
        <v>271</v>
      </c>
      <c r="D32" s="44">
        <v>33</v>
      </c>
      <c r="E32" s="44">
        <v>19</v>
      </c>
      <c r="F32" s="44">
        <v>60</v>
      </c>
      <c r="G32" s="44">
        <v>68</v>
      </c>
      <c r="H32" s="25">
        <v>199</v>
      </c>
      <c r="I32" s="50">
        <v>650</v>
      </c>
      <c r="J32" s="3"/>
    </row>
    <row r="33" spans="1:10" ht="12.75">
      <c r="A33" s="53"/>
      <c r="B33" s="72" t="s">
        <v>120</v>
      </c>
      <c r="C33" s="25">
        <v>170</v>
      </c>
      <c r="D33" s="44">
        <v>67</v>
      </c>
      <c r="E33" s="44">
        <v>39</v>
      </c>
      <c r="F33" s="44">
        <v>74</v>
      </c>
      <c r="G33" s="44">
        <v>77</v>
      </c>
      <c r="H33" s="25">
        <v>183</v>
      </c>
      <c r="I33" s="50">
        <v>610</v>
      </c>
      <c r="J33" s="3"/>
    </row>
    <row r="34" spans="1:10" ht="12.75">
      <c r="A34" s="53"/>
      <c r="B34" s="72" t="s">
        <v>121</v>
      </c>
      <c r="C34" s="25">
        <v>153</v>
      </c>
      <c r="D34" s="44">
        <v>51</v>
      </c>
      <c r="E34" s="44">
        <v>19</v>
      </c>
      <c r="F34" s="44">
        <v>48</v>
      </c>
      <c r="G34" s="44">
        <v>53</v>
      </c>
      <c r="H34" s="25">
        <v>169</v>
      </c>
      <c r="I34" s="50">
        <v>493</v>
      </c>
      <c r="J34" s="3"/>
    </row>
    <row r="35" spans="1:10" ht="12.75">
      <c r="A35" s="53"/>
      <c r="B35" s="72" t="s">
        <v>122</v>
      </c>
      <c r="C35" s="25">
        <v>39</v>
      </c>
      <c r="D35" s="44">
        <v>99</v>
      </c>
      <c r="E35" s="44">
        <v>59</v>
      </c>
      <c r="F35" s="44">
        <v>100</v>
      </c>
      <c r="G35" s="44">
        <v>122</v>
      </c>
      <c r="H35" s="25">
        <v>250</v>
      </c>
      <c r="I35" s="50">
        <v>669</v>
      </c>
      <c r="J35" s="3"/>
    </row>
    <row r="36" spans="1:10" ht="4.5" customHeight="1">
      <c r="A36" s="53"/>
      <c r="B36" s="80"/>
      <c r="C36" s="25" t="s">
        <v>28</v>
      </c>
      <c r="D36" s="44" t="s">
        <v>28</v>
      </c>
      <c r="E36" s="44" t="s">
        <v>28</v>
      </c>
      <c r="F36" s="44" t="s">
        <v>28</v>
      </c>
      <c r="G36" s="44" t="s">
        <v>28</v>
      </c>
      <c r="H36" s="25" t="s">
        <v>28</v>
      </c>
      <c r="I36" s="50" t="s">
        <v>28</v>
      </c>
      <c r="J36" s="3"/>
    </row>
    <row r="37" spans="1:10" ht="12.75">
      <c r="A37" s="112" t="s">
        <v>153</v>
      </c>
      <c r="B37" s="67"/>
      <c r="C37" s="29">
        <v>735</v>
      </c>
      <c r="D37" s="43">
        <v>161</v>
      </c>
      <c r="E37" s="43">
        <v>132</v>
      </c>
      <c r="F37" s="43">
        <v>168</v>
      </c>
      <c r="G37" s="43">
        <v>188</v>
      </c>
      <c r="H37" s="29">
        <v>461</v>
      </c>
      <c r="I37" s="50">
        <v>1845</v>
      </c>
      <c r="J37" s="3"/>
    </row>
    <row r="38" spans="1:10" ht="12.75">
      <c r="A38" s="53"/>
      <c r="B38" s="72" t="s">
        <v>123</v>
      </c>
      <c r="C38" s="25">
        <v>78</v>
      </c>
      <c r="D38" s="44">
        <v>31</v>
      </c>
      <c r="E38" s="44">
        <v>4</v>
      </c>
      <c r="F38" s="44">
        <v>4</v>
      </c>
      <c r="G38" s="44">
        <v>11</v>
      </c>
      <c r="H38" s="25">
        <v>18</v>
      </c>
      <c r="I38" s="50">
        <v>146</v>
      </c>
      <c r="J38" s="3"/>
    </row>
    <row r="39" spans="1:10" ht="12.75">
      <c r="A39" s="53"/>
      <c r="B39" s="72" t="s">
        <v>124</v>
      </c>
      <c r="C39" s="25">
        <v>158</v>
      </c>
      <c r="D39" s="44">
        <v>30</v>
      </c>
      <c r="E39" s="44">
        <v>20</v>
      </c>
      <c r="F39" s="44">
        <v>56</v>
      </c>
      <c r="G39" s="44">
        <v>47</v>
      </c>
      <c r="H39" s="25">
        <v>106</v>
      </c>
      <c r="I39" s="50">
        <v>417</v>
      </c>
      <c r="J39" s="3"/>
    </row>
    <row r="40" spans="1:10" ht="12.75">
      <c r="A40" s="26"/>
      <c r="B40" s="93" t="s">
        <v>125</v>
      </c>
      <c r="C40" s="68">
        <v>154</v>
      </c>
      <c r="D40" s="70">
        <v>37</v>
      </c>
      <c r="E40" s="70">
        <v>43</v>
      </c>
      <c r="F40" s="70">
        <v>67</v>
      </c>
      <c r="G40" s="70">
        <v>76</v>
      </c>
      <c r="H40" s="68">
        <v>195</v>
      </c>
      <c r="I40" s="117">
        <v>572</v>
      </c>
      <c r="J40" s="3"/>
    </row>
    <row r="41" spans="1:10" ht="12.75">
      <c r="A41" s="53"/>
      <c r="B41" s="72" t="s">
        <v>126</v>
      </c>
      <c r="C41" s="25">
        <v>87</v>
      </c>
      <c r="D41" s="44">
        <v>13</v>
      </c>
      <c r="E41" s="44">
        <v>6</v>
      </c>
      <c r="F41" s="44">
        <v>4</v>
      </c>
      <c r="G41" s="44">
        <v>6</v>
      </c>
      <c r="H41" s="25">
        <v>34</v>
      </c>
      <c r="I41" s="50">
        <v>150</v>
      </c>
      <c r="J41" s="3"/>
    </row>
    <row r="42" spans="1:10" ht="12.75">
      <c r="A42" s="53"/>
      <c r="B42" s="72" t="s">
        <v>127</v>
      </c>
      <c r="C42" s="25">
        <v>62</v>
      </c>
      <c r="D42" s="44">
        <v>20</v>
      </c>
      <c r="E42" s="44">
        <v>41</v>
      </c>
      <c r="F42" s="44">
        <v>4</v>
      </c>
      <c r="G42" s="44">
        <v>14</v>
      </c>
      <c r="H42" s="25">
        <v>14</v>
      </c>
      <c r="I42" s="50">
        <v>155</v>
      </c>
      <c r="J42" s="3"/>
    </row>
    <row r="43" spans="1:10" ht="12.75">
      <c r="A43" s="53"/>
      <c r="B43" s="72" t="s">
        <v>128</v>
      </c>
      <c r="C43" s="25">
        <v>196</v>
      </c>
      <c r="D43" s="44">
        <v>30</v>
      </c>
      <c r="E43" s="44">
        <v>18</v>
      </c>
      <c r="F43" s="44">
        <v>33</v>
      </c>
      <c r="G43" s="44">
        <v>34</v>
      </c>
      <c r="H43" s="25">
        <v>94</v>
      </c>
      <c r="I43" s="50">
        <v>405</v>
      </c>
      <c r="J43" s="3"/>
    </row>
    <row r="44" spans="1:10" ht="4.5" customHeight="1">
      <c r="A44" s="53"/>
      <c r="B44" s="80"/>
      <c r="C44" s="25" t="s">
        <v>28</v>
      </c>
      <c r="D44" s="44" t="s">
        <v>28</v>
      </c>
      <c r="E44" s="44" t="s">
        <v>28</v>
      </c>
      <c r="F44" s="44" t="s">
        <v>28</v>
      </c>
      <c r="G44" s="44" t="s">
        <v>28</v>
      </c>
      <c r="H44" s="25" t="s">
        <v>28</v>
      </c>
      <c r="I44" s="50" t="s">
        <v>28</v>
      </c>
      <c r="J44" s="3"/>
    </row>
    <row r="45" spans="1:10" ht="12.75">
      <c r="A45" s="112" t="s">
        <v>154</v>
      </c>
      <c r="B45" s="67"/>
      <c r="C45" s="29">
        <v>475</v>
      </c>
      <c r="D45" s="43">
        <v>53</v>
      </c>
      <c r="E45" s="43">
        <v>47</v>
      </c>
      <c r="F45" s="43">
        <v>102</v>
      </c>
      <c r="G45" s="43">
        <v>151</v>
      </c>
      <c r="H45" s="29">
        <v>290</v>
      </c>
      <c r="I45" s="50">
        <v>1118</v>
      </c>
      <c r="J45" s="3"/>
    </row>
    <row r="46" spans="1:10" ht="12.75">
      <c r="A46" s="53"/>
      <c r="B46" s="72" t="s">
        <v>129</v>
      </c>
      <c r="C46" s="25">
        <v>48</v>
      </c>
      <c r="D46" s="44">
        <v>9</v>
      </c>
      <c r="E46" s="44">
        <v>9</v>
      </c>
      <c r="F46" s="44">
        <v>12</v>
      </c>
      <c r="G46" s="44">
        <v>17</v>
      </c>
      <c r="H46" s="25">
        <v>29</v>
      </c>
      <c r="I46" s="50">
        <v>124</v>
      </c>
      <c r="J46" s="3"/>
    </row>
    <row r="47" spans="1:10" ht="12.75">
      <c r="A47" s="53"/>
      <c r="B47" s="72" t="s">
        <v>130</v>
      </c>
      <c r="C47" s="25">
        <v>4</v>
      </c>
      <c r="D47" s="44">
        <v>0</v>
      </c>
      <c r="E47" s="44">
        <v>2</v>
      </c>
      <c r="F47" s="44">
        <v>11</v>
      </c>
      <c r="G47" s="44">
        <v>12</v>
      </c>
      <c r="H47" s="25">
        <v>15</v>
      </c>
      <c r="I47" s="50">
        <v>44</v>
      </c>
      <c r="J47" s="3"/>
    </row>
    <row r="48" spans="1:10" ht="12.75">
      <c r="A48" s="53"/>
      <c r="B48" s="72" t="s">
        <v>131</v>
      </c>
      <c r="C48" s="25">
        <v>176</v>
      </c>
      <c r="D48" s="44">
        <v>3</v>
      </c>
      <c r="E48" s="44">
        <v>3</v>
      </c>
      <c r="F48" s="44">
        <v>5</v>
      </c>
      <c r="G48" s="44">
        <v>10</v>
      </c>
      <c r="H48" s="25">
        <v>30</v>
      </c>
      <c r="I48" s="50">
        <v>227</v>
      </c>
      <c r="J48" s="3"/>
    </row>
    <row r="49" spans="1:10" ht="12.75">
      <c r="A49" s="53"/>
      <c r="B49" s="72" t="s">
        <v>132</v>
      </c>
      <c r="C49" s="25">
        <v>130</v>
      </c>
      <c r="D49" s="44">
        <v>22</v>
      </c>
      <c r="E49" s="44">
        <v>16</v>
      </c>
      <c r="F49" s="44">
        <v>32</v>
      </c>
      <c r="G49" s="44">
        <v>53</v>
      </c>
      <c r="H49" s="25">
        <v>93</v>
      </c>
      <c r="I49" s="50">
        <v>346</v>
      </c>
      <c r="J49" s="3"/>
    </row>
    <row r="50" spans="1:10" ht="12.75">
      <c r="A50" s="53"/>
      <c r="B50" s="72" t="s">
        <v>133</v>
      </c>
      <c r="C50" s="25">
        <v>117</v>
      </c>
      <c r="D50" s="44">
        <v>19</v>
      </c>
      <c r="E50" s="44">
        <v>17</v>
      </c>
      <c r="F50" s="44">
        <v>42</v>
      </c>
      <c r="G50" s="44">
        <v>59</v>
      </c>
      <c r="H50" s="25">
        <v>123</v>
      </c>
      <c r="I50" s="50">
        <v>377</v>
      </c>
      <c r="J50" s="3"/>
    </row>
    <row r="51" spans="1:10" ht="4.5" customHeight="1">
      <c r="A51" s="53"/>
      <c r="B51" s="80"/>
      <c r="C51" s="25" t="s">
        <v>28</v>
      </c>
      <c r="D51" s="44" t="s">
        <v>28</v>
      </c>
      <c r="E51" s="44" t="s">
        <v>28</v>
      </c>
      <c r="F51" s="44" t="s">
        <v>28</v>
      </c>
      <c r="G51" s="44" t="s">
        <v>28</v>
      </c>
      <c r="H51" s="25" t="s">
        <v>28</v>
      </c>
      <c r="I51" s="50" t="s">
        <v>28</v>
      </c>
      <c r="J51" s="3"/>
    </row>
    <row r="52" spans="1:10" ht="12.75">
      <c r="A52" s="112" t="s">
        <v>155</v>
      </c>
      <c r="B52" s="67"/>
      <c r="C52" s="29">
        <f>SUM(C53:C69)</f>
        <v>1932</v>
      </c>
      <c r="D52" s="43">
        <f aca="true" t="shared" si="0" ref="D52:I52">SUM(D53:D69)</f>
        <v>123</v>
      </c>
      <c r="E52" s="43">
        <f t="shared" si="0"/>
        <v>112</v>
      </c>
      <c r="F52" s="43">
        <f t="shared" si="0"/>
        <v>446</v>
      </c>
      <c r="G52" s="43">
        <f t="shared" si="0"/>
        <v>882</v>
      </c>
      <c r="H52" s="29">
        <f t="shared" si="0"/>
        <v>1358</v>
      </c>
      <c r="I52" s="50">
        <f t="shared" si="0"/>
        <v>4853</v>
      </c>
      <c r="J52" s="3"/>
    </row>
    <row r="53" spans="1:10" ht="12.75">
      <c r="A53" s="53"/>
      <c r="B53" s="72" t="s">
        <v>134</v>
      </c>
      <c r="C53" s="25">
        <v>60</v>
      </c>
      <c r="D53" s="44">
        <v>5</v>
      </c>
      <c r="E53" s="44">
        <v>1</v>
      </c>
      <c r="F53" s="44">
        <v>4</v>
      </c>
      <c r="G53" s="44">
        <v>7</v>
      </c>
      <c r="H53" s="25">
        <v>9</v>
      </c>
      <c r="I53" s="50">
        <v>86</v>
      </c>
      <c r="J53" s="3"/>
    </row>
    <row r="54" spans="1:10" ht="12.75">
      <c r="A54" s="53"/>
      <c r="B54" s="72" t="s">
        <v>135</v>
      </c>
      <c r="C54" s="25">
        <v>321</v>
      </c>
      <c r="D54" s="44">
        <v>9</v>
      </c>
      <c r="E54" s="44">
        <v>1</v>
      </c>
      <c r="F54" s="44">
        <v>6</v>
      </c>
      <c r="G54" s="44">
        <v>14</v>
      </c>
      <c r="H54" s="25">
        <v>48</v>
      </c>
      <c r="I54" s="50">
        <v>399</v>
      </c>
      <c r="J54" s="3"/>
    </row>
    <row r="55" spans="1:10" ht="12.75">
      <c r="A55" s="53"/>
      <c r="B55" s="72" t="s">
        <v>136</v>
      </c>
      <c r="C55" s="25">
        <v>282</v>
      </c>
      <c r="D55" s="44">
        <v>6</v>
      </c>
      <c r="E55" s="44">
        <v>0</v>
      </c>
      <c r="F55" s="44">
        <v>13</v>
      </c>
      <c r="G55" s="44">
        <v>12</v>
      </c>
      <c r="H55" s="25">
        <v>165</v>
      </c>
      <c r="I55" s="50">
        <v>478</v>
      </c>
      <c r="J55" s="3"/>
    </row>
    <row r="56" spans="1:10" ht="12.75">
      <c r="A56" s="53"/>
      <c r="B56" s="72" t="s">
        <v>137</v>
      </c>
      <c r="C56" s="25">
        <v>60</v>
      </c>
      <c r="D56" s="44">
        <v>1</v>
      </c>
      <c r="E56" s="44">
        <v>1</v>
      </c>
      <c r="F56" s="44">
        <v>4</v>
      </c>
      <c r="G56" s="44">
        <v>5</v>
      </c>
      <c r="H56" s="25">
        <v>12</v>
      </c>
      <c r="I56" s="50">
        <v>83</v>
      </c>
      <c r="J56" s="3"/>
    </row>
    <row r="57" spans="1:10" ht="12.75">
      <c r="A57" s="53"/>
      <c r="B57" s="72" t="s">
        <v>138</v>
      </c>
      <c r="C57" s="25">
        <v>95</v>
      </c>
      <c r="D57" s="44">
        <v>9</v>
      </c>
      <c r="E57" s="44">
        <v>5</v>
      </c>
      <c r="F57" s="44">
        <v>55</v>
      </c>
      <c r="G57" s="44">
        <v>22</v>
      </c>
      <c r="H57" s="25">
        <v>202</v>
      </c>
      <c r="I57" s="50">
        <v>388</v>
      </c>
      <c r="J57" s="3"/>
    </row>
    <row r="58" spans="1:10" ht="12.75">
      <c r="A58" s="53"/>
      <c r="B58" s="72" t="s">
        <v>139</v>
      </c>
      <c r="C58" s="25">
        <v>92</v>
      </c>
      <c r="D58" s="44">
        <v>10</v>
      </c>
      <c r="E58" s="44">
        <v>12</v>
      </c>
      <c r="F58" s="44">
        <v>64</v>
      </c>
      <c r="G58" s="44">
        <v>69</v>
      </c>
      <c r="H58" s="25">
        <v>198</v>
      </c>
      <c r="I58" s="50">
        <v>445</v>
      </c>
      <c r="J58" s="3"/>
    </row>
    <row r="59" spans="1:10" ht="12.75">
      <c r="A59" s="53"/>
      <c r="B59" s="72" t="s">
        <v>140</v>
      </c>
      <c r="C59" s="25">
        <v>27</v>
      </c>
      <c r="D59" s="44">
        <v>1</v>
      </c>
      <c r="E59" s="44">
        <v>0</v>
      </c>
      <c r="F59" s="44">
        <v>2</v>
      </c>
      <c r="G59" s="44">
        <v>7</v>
      </c>
      <c r="H59" s="25">
        <v>5</v>
      </c>
      <c r="I59" s="50">
        <v>42</v>
      </c>
      <c r="J59" s="3"/>
    </row>
    <row r="60" spans="1:10" ht="12.75">
      <c r="A60" s="53"/>
      <c r="B60" s="72" t="s">
        <v>141</v>
      </c>
      <c r="C60" s="25">
        <v>221</v>
      </c>
      <c r="D60" s="44">
        <v>10</v>
      </c>
      <c r="E60" s="44">
        <v>7</v>
      </c>
      <c r="F60" s="44">
        <v>20</v>
      </c>
      <c r="G60" s="44">
        <v>22</v>
      </c>
      <c r="H60" s="25">
        <v>41</v>
      </c>
      <c r="I60" s="50">
        <v>321</v>
      </c>
      <c r="J60" s="3"/>
    </row>
    <row r="61" spans="1:10" ht="12.75">
      <c r="A61" s="53"/>
      <c r="B61" s="72" t="s">
        <v>142</v>
      </c>
      <c r="C61" s="25">
        <v>134</v>
      </c>
      <c r="D61" s="44">
        <v>7</v>
      </c>
      <c r="E61" s="44">
        <v>2</v>
      </c>
      <c r="F61" s="44">
        <v>12</v>
      </c>
      <c r="G61" s="44">
        <v>17</v>
      </c>
      <c r="H61" s="25">
        <v>228</v>
      </c>
      <c r="I61" s="50">
        <v>400</v>
      </c>
      <c r="J61" s="3"/>
    </row>
    <row r="62" spans="1:10" ht="12.75">
      <c r="A62" s="53"/>
      <c r="B62" s="72" t="s">
        <v>143</v>
      </c>
      <c r="C62" s="25">
        <v>64</v>
      </c>
      <c r="D62" s="44">
        <v>2</v>
      </c>
      <c r="E62" s="44">
        <v>2</v>
      </c>
      <c r="F62" s="44">
        <v>5</v>
      </c>
      <c r="G62" s="44">
        <v>4</v>
      </c>
      <c r="H62" s="25">
        <v>8</v>
      </c>
      <c r="I62" s="50">
        <v>85</v>
      </c>
      <c r="J62" s="3"/>
    </row>
    <row r="63" spans="1:10" ht="12.75">
      <c r="A63" s="53"/>
      <c r="B63" s="72" t="s">
        <v>144</v>
      </c>
      <c r="C63" s="25">
        <v>75</v>
      </c>
      <c r="D63" s="44">
        <v>4</v>
      </c>
      <c r="E63" s="44">
        <v>0</v>
      </c>
      <c r="F63" s="44">
        <v>2</v>
      </c>
      <c r="G63" s="44">
        <v>9</v>
      </c>
      <c r="H63" s="25">
        <v>5</v>
      </c>
      <c r="I63" s="50">
        <v>95</v>
      </c>
      <c r="J63" s="3"/>
    </row>
    <row r="64" spans="1:10" ht="12.75">
      <c r="A64" s="53"/>
      <c r="B64" s="72" t="s">
        <v>145</v>
      </c>
      <c r="C64" s="25">
        <v>37</v>
      </c>
      <c r="D64" s="44">
        <v>3</v>
      </c>
      <c r="E64" s="44">
        <v>0</v>
      </c>
      <c r="F64" s="44">
        <v>1</v>
      </c>
      <c r="G64" s="44">
        <v>3</v>
      </c>
      <c r="H64" s="25">
        <v>6</v>
      </c>
      <c r="I64" s="50">
        <v>50</v>
      </c>
      <c r="J64" s="3"/>
    </row>
    <row r="65" spans="1:10" ht="12.75">
      <c r="A65" s="53"/>
      <c r="B65" s="72" t="s">
        <v>146</v>
      </c>
      <c r="C65" s="25">
        <v>197</v>
      </c>
      <c r="D65" s="44">
        <v>42</v>
      </c>
      <c r="E65" s="44">
        <v>23</v>
      </c>
      <c r="F65" s="44">
        <v>77</v>
      </c>
      <c r="G65" s="44">
        <v>77</v>
      </c>
      <c r="H65" s="25">
        <v>147</v>
      </c>
      <c r="I65" s="50">
        <v>563</v>
      </c>
      <c r="J65" s="3"/>
    </row>
    <row r="66" spans="1:10" ht="12.75">
      <c r="A66" s="53"/>
      <c r="B66" s="72" t="s">
        <v>147</v>
      </c>
      <c r="C66" s="25">
        <v>88</v>
      </c>
      <c r="D66" s="44">
        <v>4</v>
      </c>
      <c r="E66" s="44">
        <v>1</v>
      </c>
      <c r="F66" s="44">
        <v>1</v>
      </c>
      <c r="G66" s="44">
        <v>8</v>
      </c>
      <c r="H66" s="25">
        <v>7</v>
      </c>
      <c r="I66" s="50">
        <v>109</v>
      </c>
      <c r="J66" s="3"/>
    </row>
    <row r="67" spans="1:10" ht="12.75">
      <c r="A67" s="53"/>
      <c r="B67" s="72" t="s">
        <v>148</v>
      </c>
      <c r="C67" s="25">
        <v>93</v>
      </c>
      <c r="D67" s="44">
        <v>6</v>
      </c>
      <c r="E67" s="44">
        <v>1</v>
      </c>
      <c r="F67" s="44">
        <v>11</v>
      </c>
      <c r="G67" s="44">
        <v>20</v>
      </c>
      <c r="H67" s="25">
        <v>77</v>
      </c>
      <c r="I67" s="50">
        <v>208</v>
      </c>
      <c r="J67" s="3"/>
    </row>
    <row r="68" spans="1:10" ht="12.75">
      <c r="A68" s="53"/>
      <c r="B68" s="72" t="s">
        <v>149</v>
      </c>
      <c r="C68" s="25">
        <v>43</v>
      </c>
      <c r="D68" s="44">
        <v>0</v>
      </c>
      <c r="E68" s="44">
        <v>1</v>
      </c>
      <c r="F68" s="44">
        <v>2</v>
      </c>
      <c r="G68" s="44">
        <v>6</v>
      </c>
      <c r="H68" s="25">
        <v>8</v>
      </c>
      <c r="I68" s="50">
        <v>60</v>
      </c>
      <c r="J68" s="3"/>
    </row>
    <row r="69" spans="1:10" ht="12.75">
      <c r="A69" s="53"/>
      <c r="B69" s="72" t="s">
        <v>150</v>
      </c>
      <c r="C69" s="25">
        <v>43</v>
      </c>
      <c r="D69" s="44">
        <v>4</v>
      </c>
      <c r="E69" s="44">
        <v>55</v>
      </c>
      <c r="F69" s="44">
        <v>167</v>
      </c>
      <c r="G69" s="44">
        <v>580</v>
      </c>
      <c r="H69" s="25">
        <v>192</v>
      </c>
      <c r="I69" s="50">
        <v>1041</v>
      </c>
      <c r="J69" s="3"/>
    </row>
    <row r="70" spans="1:10" ht="4.5" customHeight="1">
      <c r="A70" s="26"/>
      <c r="B70" s="93" t="s">
        <v>269</v>
      </c>
      <c r="C70" s="113" t="s">
        <v>28</v>
      </c>
      <c r="D70" s="116" t="s">
        <v>28</v>
      </c>
      <c r="E70" s="116" t="s">
        <v>28</v>
      </c>
      <c r="F70" s="116" t="s">
        <v>28</v>
      </c>
      <c r="G70" s="116" t="s">
        <v>28</v>
      </c>
      <c r="H70" s="113" t="s">
        <v>28</v>
      </c>
      <c r="I70" s="35" t="s">
        <v>28</v>
      </c>
      <c r="J70" s="3"/>
    </row>
    <row r="71" spans="1:10" ht="12.75">
      <c r="A71" s="3"/>
      <c r="B71" s="3"/>
      <c r="C71" s="3"/>
      <c r="D71" s="3"/>
      <c r="E71" s="3"/>
      <c r="F71" s="3"/>
      <c r="G71" s="3"/>
      <c r="H71" s="3"/>
      <c r="I71" s="3"/>
      <c r="J71" s="3"/>
    </row>
    <row r="72" spans="1:10" ht="12.75">
      <c r="A72" s="3"/>
      <c r="B72" s="3"/>
      <c r="C72" s="3"/>
      <c r="D72" s="3"/>
      <c r="E72" s="3"/>
      <c r="F72" s="3"/>
      <c r="G72" s="3"/>
      <c r="H72" s="3"/>
      <c r="I72" s="3"/>
      <c r="J72" s="3"/>
    </row>
    <row r="73" spans="1:10" ht="12.75">
      <c r="A73" s="3"/>
      <c r="B73" s="3"/>
      <c r="C73" s="3"/>
      <c r="D73" s="3"/>
      <c r="E73" s="3"/>
      <c r="F73" s="3"/>
      <c r="G73" s="3"/>
      <c r="H73" s="3"/>
      <c r="I73" s="3"/>
      <c r="J73" s="3"/>
    </row>
    <row r="74" spans="7:10" ht="12.75">
      <c r="G74" s="3"/>
      <c r="H74" s="3"/>
      <c r="I74" s="3"/>
      <c r="J74" s="3"/>
    </row>
    <row r="75" spans="7:10" ht="12.75">
      <c r="G75" s="3"/>
      <c r="H75" s="3"/>
      <c r="I75" s="3"/>
      <c r="J75" s="3"/>
    </row>
    <row r="76" spans="7:10" ht="12.75">
      <c r="G76" s="3"/>
      <c r="H76" s="3"/>
      <c r="I76" s="3"/>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spans="1:10" ht="12.75">
      <c r="A162" s="3"/>
      <c r="B162" s="3" t="s">
        <v>269</v>
      </c>
      <c r="C162" s="3" t="s">
        <v>28</v>
      </c>
      <c r="D162" s="3" t="s">
        <v>28</v>
      </c>
      <c r="E162" s="3" t="s">
        <v>28</v>
      </c>
      <c r="F162" s="3" t="s">
        <v>28</v>
      </c>
      <c r="G162" s="3" t="s">
        <v>28</v>
      </c>
      <c r="H162" s="3" t="s">
        <v>28</v>
      </c>
      <c r="I162" s="3" t="s">
        <v>28</v>
      </c>
      <c r="J162" s="3"/>
    </row>
    <row r="163" spans="1:10" ht="12.75">
      <c r="A163" s="3"/>
      <c r="B163" s="3"/>
      <c r="C163" s="3"/>
      <c r="D163" s="3"/>
      <c r="E163" s="3"/>
      <c r="F163" s="3"/>
      <c r="G163" s="3"/>
      <c r="H163" s="3"/>
      <c r="I163" s="3"/>
      <c r="J163" s="3"/>
    </row>
    <row r="164" spans="1:10" ht="12.75">
      <c r="A164" s="3"/>
      <c r="B164" s="3"/>
      <c r="C164" s="3"/>
      <c r="D164" s="3"/>
      <c r="E164" s="3"/>
      <c r="F164" s="3"/>
      <c r="G164" s="3"/>
      <c r="H164" s="3"/>
      <c r="I164" s="3"/>
      <c r="J164" s="3"/>
    </row>
    <row r="165" spans="1:10" ht="12.75">
      <c r="A165" s="3"/>
      <c r="B165" s="3"/>
      <c r="C165" s="3"/>
      <c r="D165" s="3"/>
      <c r="E165" s="3"/>
      <c r="F165" s="3"/>
      <c r="G165" s="3"/>
      <c r="H165" s="3"/>
      <c r="I165" s="3"/>
      <c r="J165" s="3"/>
    </row>
    <row r="166" spans="2:10" ht="12.75">
      <c r="B166" s="3"/>
      <c r="C166" s="3"/>
      <c r="D166" s="3"/>
      <c r="E166" s="3"/>
      <c r="F166" s="3"/>
      <c r="G166" s="3"/>
      <c r="H166" s="3"/>
      <c r="I166" s="3"/>
      <c r="J166" s="3"/>
    </row>
    <row r="167" spans="2:10" ht="12.75">
      <c r="B167" s="3"/>
      <c r="C167" s="3"/>
      <c r="D167" s="3"/>
      <c r="E167" s="3"/>
      <c r="F167" s="3"/>
      <c r="G167" s="3"/>
      <c r="H167" s="3"/>
      <c r="I167" s="3"/>
      <c r="J167" s="3"/>
    </row>
    <row r="168" spans="1:10" ht="12.75">
      <c r="A168" s="3"/>
      <c r="B168" s="3"/>
      <c r="C168" s="3"/>
      <c r="D168" s="3"/>
      <c r="E168" s="3"/>
      <c r="F168" s="3"/>
      <c r="G168" s="3"/>
      <c r="H168" s="3"/>
      <c r="I168" s="3"/>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54" spans="2:9" ht="12.75">
      <c r="B254" t="s">
        <v>269</v>
      </c>
      <c r="C254" t="s">
        <v>28</v>
      </c>
      <c r="D254" t="s">
        <v>28</v>
      </c>
      <c r="E254" t="s">
        <v>28</v>
      </c>
      <c r="F254" t="s">
        <v>28</v>
      </c>
      <c r="G254" t="s">
        <v>28</v>
      </c>
      <c r="H254" t="s">
        <v>28</v>
      </c>
      <c r="I254" t="s">
        <v>28</v>
      </c>
    </row>
  </sheetData>
  <mergeCells count="1">
    <mergeCell ref="A11:B11"/>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70"/>
  <sheetViews>
    <sheetView workbookViewId="0" topLeftCell="A1">
      <selection activeCell="A1" sqref="A1"/>
    </sheetView>
  </sheetViews>
  <sheetFormatPr defaultColWidth="11.421875" defaultRowHeight="12.75"/>
  <cols>
    <col min="1" max="1" width="1.7109375" style="0" customWidth="1"/>
    <col min="2" max="2" width="16.7109375" style="0" customWidth="1"/>
    <col min="3" max="9" width="12.7109375" style="0" customWidth="1"/>
  </cols>
  <sheetData>
    <row r="1" spans="1:2" ht="12.75">
      <c r="A1" s="17" t="s">
        <v>417</v>
      </c>
      <c r="B1" s="3"/>
    </row>
    <row r="2" spans="1:2" ht="12.75">
      <c r="A2" s="17" t="s">
        <v>315</v>
      </c>
      <c r="B2" s="3"/>
    </row>
    <row r="3" spans="1:2" ht="6" customHeight="1">
      <c r="A3" s="3"/>
      <c r="B3" s="3"/>
    </row>
    <row r="4" spans="1:2" ht="12.75">
      <c r="A4" s="18" t="s">
        <v>62</v>
      </c>
      <c r="B4" s="3"/>
    </row>
    <row r="5" spans="2:9" ht="3" customHeight="1">
      <c r="B5" s="3"/>
      <c r="C5" s="3"/>
      <c r="D5" s="3"/>
      <c r="E5" s="3"/>
      <c r="F5" s="3"/>
      <c r="G5" s="3"/>
      <c r="H5" s="3"/>
      <c r="I5" s="3"/>
    </row>
    <row r="6" spans="1:9" ht="12.75">
      <c r="A6" s="84" t="s">
        <v>176</v>
      </c>
      <c r="B6" s="94"/>
      <c r="C6" s="37" t="s">
        <v>17</v>
      </c>
      <c r="D6" s="38" t="s">
        <v>18</v>
      </c>
      <c r="E6" s="38" t="s">
        <v>19</v>
      </c>
      <c r="F6" s="38" t="s">
        <v>20</v>
      </c>
      <c r="G6" s="38" t="s">
        <v>21</v>
      </c>
      <c r="H6" s="37" t="s">
        <v>22</v>
      </c>
      <c r="I6" s="46" t="s">
        <v>9</v>
      </c>
    </row>
    <row r="7" spans="1:9" ht="12.75">
      <c r="A7" s="85"/>
      <c r="B7" s="95" t="s">
        <v>178</v>
      </c>
      <c r="C7" s="23" t="s">
        <v>313</v>
      </c>
      <c r="D7" s="39" t="s">
        <v>206</v>
      </c>
      <c r="E7" s="39" t="s">
        <v>207</v>
      </c>
      <c r="F7" s="39" t="s">
        <v>23</v>
      </c>
      <c r="G7" s="39" t="s">
        <v>45</v>
      </c>
      <c r="H7" s="23" t="s">
        <v>45</v>
      </c>
      <c r="I7" s="47" t="s">
        <v>246</v>
      </c>
    </row>
    <row r="8" spans="1:9" ht="12.75">
      <c r="A8" s="53"/>
      <c r="B8" s="72" t="s">
        <v>269</v>
      </c>
      <c r="C8" s="23" t="s">
        <v>45</v>
      </c>
      <c r="D8" s="39" t="s">
        <v>208</v>
      </c>
      <c r="E8" s="39" t="s">
        <v>210</v>
      </c>
      <c r="F8" s="62"/>
      <c r="G8" s="39" t="s">
        <v>45</v>
      </c>
      <c r="H8" s="23" t="s">
        <v>45</v>
      </c>
      <c r="I8" s="47" t="s">
        <v>247</v>
      </c>
    </row>
    <row r="9" spans="1:9" ht="12.75">
      <c r="A9" s="26"/>
      <c r="B9" s="93" t="s">
        <v>269</v>
      </c>
      <c r="C9" s="36"/>
      <c r="D9" s="41" t="s">
        <v>209</v>
      </c>
      <c r="E9" s="41" t="s">
        <v>24</v>
      </c>
      <c r="F9" s="40"/>
      <c r="G9" s="41" t="s">
        <v>45</v>
      </c>
      <c r="H9" s="27" t="s">
        <v>45</v>
      </c>
      <c r="I9" s="48" t="s">
        <v>28</v>
      </c>
    </row>
    <row r="10" spans="1:9" ht="3" customHeight="1">
      <c r="A10" s="51"/>
      <c r="B10" s="75"/>
      <c r="C10" s="59"/>
      <c r="D10" s="38"/>
      <c r="E10" s="38"/>
      <c r="F10" s="60"/>
      <c r="G10" s="38"/>
      <c r="H10" s="37"/>
      <c r="I10" s="46"/>
    </row>
    <row r="11" spans="1:9" ht="24" customHeight="1">
      <c r="A11" s="242" t="s">
        <v>156</v>
      </c>
      <c r="B11" s="243"/>
      <c r="C11" s="29">
        <v>1754</v>
      </c>
      <c r="D11" s="43">
        <v>3212</v>
      </c>
      <c r="E11" s="43">
        <v>1578</v>
      </c>
      <c r="F11" s="43">
        <v>5416</v>
      </c>
      <c r="G11" s="43">
        <v>13613</v>
      </c>
      <c r="H11" s="29">
        <v>2833</v>
      </c>
      <c r="I11" s="50">
        <v>28406</v>
      </c>
    </row>
    <row r="12" spans="1:9" ht="6" customHeight="1">
      <c r="A12" s="79"/>
      <c r="B12" s="80"/>
      <c r="C12" s="25" t="s">
        <v>28</v>
      </c>
      <c r="D12" s="44" t="s">
        <v>28</v>
      </c>
      <c r="E12" s="44" t="s">
        <v>28</v>
      </c>
      <c r="F12" s="44" t="s">
        <v>28</v>
      </c>
      <c r="G12" s="44" t="s">
        <v>28</v>
      </c>
      <c r="H12" s="25" t="s">
        <v>28</v>
      </c>
      <c r="I12" s="115" t="s">
        <v>28</v>
      </c>
    </row>
    <row r="13" spans="1:9" ht="12.75">
      <c r="A13" s="112" t="s">
        <v>151</v>
      </c>
      <c r="B13" s="67"/>
      <c r="C13" s="25">
        <v>574</v>
      </c>
      <c r="D13" s="44">
        <v>2036</v>
      </c>
      <c r="E13" s="44">
        <v>1413</v>
      </c>
      <c r="F13" s="44">
        <v>4511</v>
      </c>
      <c r="G13" s="44">
        <v>11530</v>
      </c>
      <c r="H13" s="25">
        <v>2216</v>
      </c>
      <c r="I13" s="50">
        <v>22280</v>
      </c>
    </row>
    <row r="14" spans="1:9" ht="12.75">
      <c r="A14" s="53"/>
      <c r="B14" s="72" t="s">
        <v>103</v>
      </c>
      <c r="C14" s="25">
        <v>14</v>
      </c>
      <c r="D14" s="44">
        <v>90</v>
      </c>
      <c r="E14" s="44">
        <v>122</v>
      </c>
      <c r="F14" s="44">
        <v>299</v>
      </c>
      <c r="G14" s="44">
        <v>735</v>
      </c>
      <c r="H14" s="25">
        <v>95</v>
      </c>
      <c r="I14" s="50">
        <v>1355</v>
      </c>
    </row>
    <row r="15" spans="1:9" ht="12.75">
      <c r="A15" s="53"/>
      <c r="B15" s="72" t="s">
        <v>104</v>
      </c>
      <c r="C15" s="25">
        <v>53</v>
      </c>
      <c r="D15" s="44">
        <v>358</v>
      </c>
      <c r="E15" s="44">
        <v>148</v>
      </c>
      <c r="F15" s="44">
        <v>583</v>
      </c>
      <c r="G15" s="44">
        <v>1905</v>
      </c>
      <c r="H15" s="25">
        <v>389</v>
      </c>
      <c r="I15" s="50">
        <v>3436</v>
      </c>
    </row>
    <row r="16" spans="1:9" ht="12.75">
      <c r="A16" s="53"/>
      <c r="B16" s="72" t="s">
        <v>105</v>
      </c>
      <c r="C16" s="25">
        <v>24</v>
      </c>
      <c r="D16" s="44">
        <v>30</v>
      </c>
      <c r="E16" s="44">
        <v>13</v>
      </c>
      <c r="F16" s="44">
        <v>90</v>
      </c>
      <c r="G16" s="44">
        <v>394</v>
      </c>
      <c r="H16" s="25">
        <v>88</v>
      </c>
      <c r="I16" s="50">
        <v>639</v>
      </c>
    </row>
    <row r="17" spans="1:9" ht="12.75">
      <c r="A17" s="53"/>
      <c r="B17" s="72" t="s">
        <v>106</v>
      </c>
      <c r="C17" s="25">
        <v>7</v>
      </c>
      <c r="D17" s="44">
        <v>93</v>
      </c>
      <c r="E17" s="44">
        <v>146</v>
      </c>
      <c r="F17" s="44">
        <v>396</v>
      </c>
      <c r="G17" s="44">
        <v>908</v>
      </c>
      <c r="H17" s="25">
        <v>146</v>
      </c>
      <c r="I17" s="50">
        <v>1696</v>
      </c>
    </row>
    <row r="18" spans="1:9" ht="12.75">
      <c r="A18" s="53"/>
      <c r="B18" s="72" t="s">
        <v>107</v>
      </c>
      <c r="C18" s="25">
        <v>65</v>
      </c>
      <c r="D18" s="44">
        <v>266</v>
      </c>
      <c r="E18" s="44">
        <v>47</v>
      </c>
      <c r="F18" s="44">
        <v>244</v>
      </c>
      <c r="G18" s="44">
        <v>770</v>
      </c>
      <c r="H18" s="25">
        <v>166</v>
      </c>
      <c r="I18" s="50">
        <v>1558</v>
      </c>
    </row>
    <row r="19" spans="1:9" ht="12.75">
      <c r="A19" s="53"/>
      <c r="B19" s="72" t="s">
        <v>108</v>
      </c>
      <c r="C19" s="25">
        <v>22</v>
      </c>
      <c r="D19" s="44">
        <v>122</v>
      </c>
      <c r="E19" s="44">
        <v>60</v>
      </c>
      <c r="F19" s="44">
        <v>259</v>
      </c>
      <c r="G19" s="44">
        <v>748</v>
      </c>
      <c r="H19" s="25">
        <v>151</v>
      </c>
      <c r="I19" s="50">
        <v>1362</v>
      </c>
    </row>
    <row r="20" spans="1:9" ht="12.75">
      <c r="A20" s="53"/>
      <c r="B20" s="72" t="s">
        <v>109</v>
      </c>
      <c r="C20" s="25">
        <v>68</v>
      </c>
      <c r="D20" s="44">
        <v>81</v>
      </c>
      <c r="E20" s="44">
        <v>28</v>
      </c>
      <c r="F20" s="44">
        <v>161</v>
      </c>
      <c r="G20" s="44">
        <v>434</v>
      </c>
      <c r="H20" s="25">
        <v>102</v>
      </c>
      <c r="I20" s="50">
        <v>874</v>
      </c>
    </row>
    <row r="21" spans="1:9" ht="12.75">
      <c r="A21" s="53"/>
      <c r="B21" s="72" t="s">
        <v>110</v>
      </c>
      <c r="C21" s="25">
        <v>24</v>
      </c>
      <c r="D21" s="44">
        <v>332</v>
      </c>
      <c r="E21" s="44">
        <v>271</v>
      </c>
      <c r="F21" s="44">
        <v>768</v>
      </c>
      <c r="G21" s="44">
        <v>2069</v>
      </c>
      <c r="H21" s="25">
        <v>475</v>
      </c>
      <c r="I21" s="50">
        <v>3939</v>
      </c>
    </row>
    <row r="22" spans="1:9" ht="12.75">
      <c r="A22" s="53"/>
      <c r="B22" s="72" t="s">
        <v>111</v>
      </c>
      <c r="C22" s="25">
        <v>11</v>
      </c>
      <c r="D22" s="44">
        <v>183</v>
      </c>
      <c r="E22" s="44">
        <v>186</v>
      </c>
      <c r="F22" s="44">
        <v>542</v>
      </c>
      <c r="G22" s="44">
        <v>1079</v>
      </c>
      <c r="H22" s="25">
        <v>161</v>
      </c>
      <c r="I22" s="50">
        <v>2162</v>
      </c>
    </row>
    <row r="23" spans="1:9" ht="12.75">
      <c r="A23" s="53"/>
      <c r="B23" s="72" t="s">
        <v>112</v>
      </c>
      <c r="C23" s="25">
        <v>51</v>
      </c>
      <c r="D23" s="44">
        <v>325</v>
      </c>
      <c r="E23" s="44">
        <v>311</v>
      </c>
      <c r="F23" s="44">
        <v>797</v>
      </c>
      <c r="G23" s="44">
        <v>1623</v>
      </c>
      <c r="H23" s="25">
        <v>195</v>
      </c>
      <c r="I23" s="50">
        <v>3302</v>
      </c>
    </row>
    <row r="24" spans="1:9" ht="12.75">
      <c r="A24" s="53"/>
      <c r="B24" s="72" t="s">
        <v>113</v>
      </c>
      <c r="C24" s="25">
        <v>126</v>
      </c>
      <c r="D24" s="44">
        <v>71</v>
      </c>
      <c r="E24" s="44">
        <v>38</v>
      </c>
      <c r="F24" s="44">
        <v>217</v>
      </c>
      <c r="G24" s="44">
        <v>362</v>
      </c>
      <c r="H24" s="25">
        <v>75</v>
      </c>
      <c r="I24" s="50">
        <v>889</v>
      </c>
    </row>
    <row r="25" spans="1:9" ht="12.75">
      <c r="A25" s="53"/>
      <c r="B25" s="72" t="s">
        <v>114</v>
      </c>
      <c r="C25" s="25">
        <v>50</v>
      </c>
      <c r="D25" s="44">
        <v>31</v>
      </c>
      <c r="E25" s="44">
        <v>30</v>
      </c>
      <c r="F25" s="44">
        <v>61</v>
      </c>
      <c r="G25" s="44">
        <v>203</v>
      </c>
      <c r="H25" s="25">
        <v>59</v>
      </c>
      <c r="I25" s="50">
        <v>434</v>
      </c>
    </row>
    <row r="26" spans="1:9" ht="12.75">
      <c r="A26" s="53"/>
      <c r="B26" s="72" t="s">
        <v>115</v>
      </c>
      <c r="C26" s="25">
        <v>59</v>
      </c>
      <c r="D26" s="44">
        <v>54</v>
      </c>
      <c r="E26" s="44">
        <v>13</v>
      </c>
      <c r="F26" s="44">
        <v>94</v>
      </c>
      <c r="G26" s="44">
        <v>300</v>
      </c>
      <c r="H26" s="25">
        <v>114</v>
      </c>
      <c r="I26" s="50">
        <v>634</v>
      </c>
    </row>
    <row r="27" spans="1:9" ht="4.5" customHeight="1">
      <c r="A27" s="53"/>
      <c r="B27" s="80"/>
      <c r="C27" s="25" t="s">
        <v>28</v>
      </c>
      <c r="D27" s="44" t="s">
        <v>28</v>
      </c>
      <c r="E27" s="44" t="s">
        <v>28</v>
      </c>
      <c r="F27" s="44" t="s">
        <v>28</v>
      </c>
      <c r="G27" s="44" t="s">
        <v>28</v>
      </c>
      <c r="H27" s="25" t="s">
        <v>28</v>
      </c>
      <c r="I27" s="50" t="s">
        <v>28</v>
      </c>
    </row>
    <row r="28" spans="1:9" ht="12.75">
      <c r="A28" s="112" t="s">
        <v>163</v>
      </c>
      <c r="B28" s="67"/>
      <c r="C28" s="29">
        <v>380</v>
      </c>
      <c r="D28" s="43">
        <v>257</v>
      </c>
      <c r="E28" s="43">
        <v>104</v>
      </c>
      <c r="F28" s="43">
        <v>445</v>
      </c>
      <c r="G28" s="43">
        <v>1194</v>
      </c>
      <c r="H28" s="29">
        <v>244</v>
      </c>
      <c r="I28" s="50">
        <v>2624</v>
      </c>
    </row>
    <row r="29" spans="1:9" ht="12.75">
      <c r="A29" s="53"/>
      <c r="B29" s="72" t="s">
        <v>116</v>
      </c>
      <c r="C29" s="25">
        <v>11</v>
      </c>
      <c r="D29" s="44">
        <v>75</v>
      </c>
      <c r="E29" s="44">
        <v>20</v>
      </c>
      <c r="F29" s="44">
        <v>99</v>
      </c>
      <c r="G29" s="44">
        <v>444</v>
      </c>
      <c r="H29" s="25">
        <v>80</v>
      </c>
      <c r="I29" s="50">
        <v>729</v>
      </c>
    </row>
    <row r="30" spans="1:9" ht="12.75">
      <c r="A30" s="53"/>
      <c r="B30" s="72" t="s">
        <v>117</v>
      </c>
      <c r="C30" s="25">
        <v>132</v>
      </c>
      <c r="D30" s="44">
        <v>55</v>
      </c>
      <c r="E30" s="44">
        <v>16</v>
      </c>
      <c r="F30" s="44">
        <v>56</v>
      </c>
      <c r="G30" s="44">
        <v>187</v>
      </c>
      <c r="H30" s="25">
        <v>47</v>
      </c>
      <c r="I30" s="50">
        <v>493</v>
      </c>
    </row>
    <row r="31" spans="1:9" ht="12.75">
      <c r="A31" s="53"/>
      <c r="B31" s="72" t="s">
        <v>118</v>
      </c>
      <c r="C31" s="25">
        <v>33</v>
      </c>
      <c r="D31" s="44">
        <v>14</v>
      </c>
      <c r="E31" s="44">
        <v>0</v>
      </c>
      <c r="F31" s="44">
        <v>8</v>
      </c>
      <c r="G31" s="44">
        <v>24</v>
      </c>
      <c r="H31" s="25">
        <v>10</v>
      </c>
      <c r="I31" s="50">
        <v>89</v>
      </c>
    </row>
    <row r="32" spans="1:9" ht="12.75">
      <c r="A32" s="53"/>
      <c r="B32" s="72" t="s">
        <v>119</v>
      </c>
      <c r="C32" s="25">
        <v>67</v>
      </c>
      <c r="D32" s="44">
        <v>30</v>
      </c>
      <c r="E32" s="44">
        <v>6</v>
      </c>
      <c r="F32" s="44">
        <v>49</v>
      </c>
      <c r="G32" s="44">
        <v>79</v>
      </c>
      <c r="H32" s="25">
        <v>20</v>
      </c>
      <c r="I32" s="50">
        <v>251</v>
      </c>
    </row>
    <row r="33" spans="1:9" ht="12.75">
      <c r="A33" s="53"/>
      <c r="B33" s="72" t="s">
        <v>120</v>
      </c>
      <c r="C33" s="25">
        <v>76</v>
      </c>
      <c r="D33" s="44">
        <v>21</v>
      </c>
      <c r="E33" s="44">
        <v>18</v>
      </c>
      <c r="F33" s="44">
        <v>83</v>
      </c>
      <c r="G33" s="44">
        <v>147</v>
      </c>
      <c r="H33" s="25">
        <v>18</v>
      </c>
      <c r="I33" s="50">
        <v>363</v>
      </c>
    </row>
    <row r="34" spans="1:9" ht="12.75">
      <c r="A34" s="53"/>
      <c r="B34" s="72" t="s">
        <v>121</v>
      </c>
      <c r="C34" s="25">
        <v>55</v>
      </c>
      <c r="D34" s="44">
        <v>26</v>
      </c>
      <c r="E34" s="44">
        <v>7</v>
      </c>
      <c r="F34" s="44">
        <v>54</v>
      </c>
      <c r="G34" s="44">
        <v>93</v>
      </c>
      <c r="H34" s="25">
        <v>16</v>
      </c>
      <c r="I34" s="50">
        <v>251</v>
      </c>
    </row>
    <row r="35" spans="1:9" ht="12.75">
      <c r="A35" s="53"/>
      <c r="B35" s="72" t="s">
        <v>122</v>
      </c>
      <c r="C35" s="25">
        <v>6</v>
      </c>
      <c r="D35" s="44">
        <v>36</v>
      </c>
      <c r="E35" s="44">
        <v>37</v>
      </c>
      <c r="F35" s="44">
        <v>96</v>
      </c>
      <c r="G35" s="44">
        <v>220</v>
      </c>
      <c r="H35" s="25">
        <v>53</v>
      </c>
      <c r="I35" s="50">
        <v>448</v>
      </c>
    </row>
    <row r="36" spans="1:9" ht="4.5" customHeight="1">
      <c r="A36" s="53"/>
      <c r="B36" s="80"/>
      <c r="C36" s="25" t="s">
        <v>28</v>
      </c>
      <c r="D36" s="44" t="s">
        <v>28</v>
      </c>
      <c r="E36" s="44" t="s">
        <v>28</v>
      </c>
      <c r="F36" s="44" t="s">
        <v>28</v>
      </c>
      <c r="G36" s="44" t="s">
        <v>28</v>
      </c>
      <c r="H36" s="25" t="s">
        <v>28</v>
      </c>
      <c r="I36" s="50" t="s">
        <v>28</v>
      </c>
    </row>
    <row r="37" spans="1:9" ht="12.75">
      <c r="A37" s="112" t="s">
        <v>153</v>
      </c>
      <c r="B37" s="67"/>
      <c r="C37" s="29">
        <v>164</v>
      </c>
      <c r="D37" s="43">
        <v>312</v>
      </c>
      <c r="E37" s="43">
        <v>27</v>
      </c>
      <c r="F37" s="43">
        <v>165</v>
      </c>
      <c r="G37" s="43">
        <v>312</v>
      </c>
      <c r="H37" s="29">
        <v>47</v>
      </c>
      <c r="I37" s="50">
        <v>1027</v>
      </c>
    </row>
    <row r="38" spans="1:9" ht="12.75">
      <c r="A38" s="53"/>
      <c r="B38" s="72" t="s">
        <v>123</v>
      </c>
      <c r="C38" s="25">
        <v>11</v>
      </c>
      <c r="D38" s="44">
        <v>75</v>
      </c>
      <c r="E38" s="44">
        <v>0</v>
      </c>
      <c r="F38" s="44">
        <v>7</v>
      </c>
      <c r="G38" s="44">
        <v>11</v>
      </c>
      <c r="H38" s="25">
        <v>0</v>
      </c>
      <c r="I38" s="50">
        <v>104</v>
      </c>
    </row>
    <row r="39" spans="1:9" ht="12.75">
      <c r="A39" s="53"/>
      <c r="B39" s="72" t="s">
        <v>124</v>
      </c>
      <c r="C39" s="25">
        <v>25</v>
      </c>
      <c r="D39" s="44">
        <v>20</v>
      </c>
      <c r="E39" s="44">
        <v>6</v>
      </c>
      <c r="F39" s="44">
        <v>54</v>
      </c>
      <c r="G39" s="44">
        <v>77</v>
      </c>
      <c r="H39" s="25">
        <v>13</v>
      </c>
      <c r="I39" s="50">
        <v>195</v>
      </c>
    </row>
    <row r="40" spans="1:9" ht="12.75">
      <c r="A40" s="26"/>
      <c r="B40" s="93" t="s">
        <v>125</v>
      </c>
      <c r="C40" s="68">
        <v>68</v>
      </c>
      <c r="D40" s="70">
        <v>51</v>
      </c>
      <c r="E40" s="70">
        <v>11</v>
      </c>
      <c r="F40" s="70">
        <v>54</v>
      </c>
      <c r="G40" s="70">
        <v>115</v>
      </c>
      <c r="H40" s="68">
        <v>24</v>
      </c>
      <c r="I40" s="117">
        <v>323</v>
      </c>
    </row>
    <row r="41" spans="1:9" ht="12.75">
      <c r="A41" s="53"/>
      <c r="B41" s="72" t="s">
        <v>126</v>
      </c>
      <c r="C41" s="25">
        <v>12</v>
      </c>
      <c r="D41" s="44">
        <v>11</v>
      </c>
      <c r="E41" s="44">
        <v>0</v>
      </c>
      <c r="F41" s="44">
        <v>5</v>
      </c>
      <c r="G41" s="44">
        <v>16</v>
      </c>
      <c r="H41" s="25">
        <v>0</v>
      </c>
      <c r="I41" s="50">
        <v>44</v>
      </c>
    </row>
    <row r="42" spans="1:9" ht="12.75">
      <c r="A42" s="53"/>
      <c r="B42" s="72" t="s">
        <v>127</v>
      </c>
      <c r="C42" s="25">
        <v>14</v>
      </c>
      <c r="D42" s="44">
        <v>38</v>
      </c>
      <c r="E42" s="44">
        <v>7</v>
      </c>
      <c r="F42" s="44">
        <v>13</v>
      </c>
      <c r="G42" s="44">
        <v>19</v>
      </c>
      <c r="H42" s="25">
        <v>1</v>
      </c>
      <c r="I42" s="50">
        <v>92</v>
      </c>
    </row>
    <row r="43" spans="1:9" ht="12.75">
      <c r="A43" s="53"/>
      <c r="B43" s="72" t="s">
        <v>128</v>
      </c>
      <c r="C43" s="25">
        <v>34</v>
      </c>
      <c r="D43" s="44">
        <v>117</v>
      </c>
      <c r="E43" s="44">
        <v>3</v>
      </c>
      <c r="F43" s="44">
        <v>32</v>
      </c>
      <c r="G43" s="44">
        <v>74</v>
      </c>
      <c r="H43" s="25">
        <v>9</v>
      </c>
      <c r="I43" s="50">
        <v>269</v>
      </c>
    </row>
    <row r="44" spans="1:9" ht="4.5" customHeight="1">
      <c r="A44" s="53"/>
      <c r="B44" s="80"/>
      <c r="C44" s="25" t="s">
        <v>28</v>
      </c>
      <c r="D44" s="44" t="s">
        <v>28</v>
      </c>
      <c r="E44" s="44" t="s">
        <v>28</v>
      </c>
      <c r="F44" s="44" t="s">
        <v>28</v>
      </c>
      <c r="G44" s="44" t="s">
        <v>28</v>
      </c>
      <c r="H44" s="25" t="s">
        <v>28</v>
      </c>
      <c r="I44" s="50" t="s">
        <v>28</v>
      </c>
    </row>
    <row r="45" spans="1:9" ht="12.75">
      <c r="A45" s="112" t="s">
        <v>154</v>
      </c>
      <c r="B45" s="67"/>
      <c r="C45" s="29">
        <v>61</v>
      </c>
      <c r="D45" s="43">
        <v>388</v>
      </c>
      <c r="E45" s="43">
        <v>11</v>
      </c>
      <c r="F45" s="43">
        <v>112</v>
      </c>
      <c r="G45" s="43">
        <v>184</v>
      </c>
      <c r="H45" s="29">
        <v>22</v>
      </c>
      <c r="I45" s="50">
        <v>778</v>
      </c>
    </row>
    <row r="46" spans="1:9" ht="12.75">
      <c r="A46" s="53"/>
      <c r="B46" s="72" t="s">
        <v>129</v>
      </c>
      <c r="C46" s="25">
        <v>0</v>
      </c>
      <c r="D46" s="44">
        <v>61</v>
      </c>
      <c r="E46" s="44">
        <v>0</v>
      </c>
      <c r="F46" s="44">
        <v>10</v>
      </c>
      <c r="G46" s="44">
        <v>34</v>
      </c>
      <c r="H46" s="25">
        <v>4</v>
      </c>
      <c r="I46" s="50">
        <v>109</v>
      </c>
    </row>
    <row r="47" spans="1:9" ht="12.75">
      <c r="A47" s="53"/>
      <c r="B47" s="72" t="s">
        <v>130</v>
      </c>
      <c r="C47" s="25">
        <v>0</v>
      </c>
      <c r="D47" s="44">
        <v>1</v>
      </c>
      <c r="E47" s="44">
        <v>0</v>
      </c>
      <c r="F47" s="44">
        <v>7</v>
      </c>
      <c r="G47" s="44">
        <v>5</v>
      </c>
      <c r="H47" s="25">
        <v>0</v>
      </c>
      <c r="I47" s="50">
        <v>13</v>
      </c>
    </row>
    <row r="48" spans="1:9" ht="12.75">
      <c r="A48" s="53"/>
      <c r="B48" s="72" t="s">
        <v>131</v>
      </c>
      <c r="C48" s="25">
        <v>0</v>
      </c>
      <c r="D48" s="44">
        <v>155</v>
      </c>
      <c r="E48" s="44">
        <v>0</v>
      </c>
      <c r="F48" s="44">
        <v>16</v>
      </c>
      <c r="G48" s="44">
        <v>13</v>
      </c>
      <c r="H48" s="25">
        <v>1</v>
      </c>
      <c r="I48" s="50">
        <v>185</v>
      </c>
    </row>
    <row r="49" spans="1:9" ht="12.75">
      <c r="A49" s="53"/>
      <c r="B49" s="72" t="s">
        <v>132</v>
      </c>
      <c r="C49" s="25">
        <v>3</v>
      </c>
      <c r="D49" s="44">
        <v>152</v>
      </c>
      <c r="E49" s="44">
        <v>4</v>
      </c>
      <c r="F49" s="44">
        <v>37</v>
      </c>
      <c r="G49" s="44">
        <v>53</v>
      </c>
      <c r="H49" s="25">
        <v>7</v>
      </c>
      <c r="I49" s="50">
        <v>256</v>
      </c>
    </row>
    <row r="50" spans="1:9" ht="12.75">
      <c r="A50" s="53"/>
      <c r="B50" s="72" t="s">
        <v>133</v>
      </c>
      <c r="C50" s="25">
        <v>58</v>
      </c>
      <c r="D50" s="44">
        <v>19</v>
      </c>
      <c r="E50" s="44">
        <v>7</v>
      </c>
      <c r="F50" s="44">
        <v>42</v>
      </c>
      <c r="G50" s="44">
        <v>79</v>
      </c>
      <c r="H50" s="25">
        <v>10</v>
      </c>
      <c r="I50" s="50">
        <v>215</v>
      </c>
    </row>
    <row r="51" spans="1:9" ht="4.5" customHeight="1">
      <c r="A51" s="53"/>
      <c r="B51" s="80"/>
      <c r="C51" s="25" t="s">
        <v>28</v>
      </c>
      <c r="D51" s="44" t="s">
        <v>28</v>
      </c>
      <c r="E51" s="44" t="s">
        <v>28</v>
      </c>
      <c r="F51" s="44" t="s">
        <v>28</v>
      </c>
      <c r="G51" s="44" t="s">
        <v>28</v>
      </c>
      <c r="H51" s="25" t="s">
        <v>28</v>
      </c>
      <c r="I51" s="50" t="s">
        <v>28</v>
      </c>
    </row>
    <row r="52" spans="1:9" ht="12.75">
      <c r="A52" s="112" t="s">
        <v>155</v>
      </c>
      <c r="B52" s="67"/>
      <c r="C52" s="29">
        <v>575</v>
      </c>
      <c r="D52" s="43">
        <v>219</v>
      </c>
      <c r="E52" s="43">
        <v>23</v>
      </c>
      <c r="F52" s="43">
        <v>183</v>
      </c>
      <c r="G52" s="43">
        <v>393</v>
      </c>
      <c r="H52" s="29">
        <v>304</v>
      </c>
      <c r="I52" s="50">
        <v>1697</v>
      </c>
    </row>
    <row r="53" spans="1:9" ht="12.75">
      <c r="A53" s="53"/>
      <c r="B53" s="72" t="s">
        <v>134</v>
      </c>
      <c r="C53" s="25">
        <v>17</v>
      </c>
      <c r="D53" s="44">
        <v>23</v>
      </c>
      <c r="E53" s="44">
        <v>0</v>
      </c>
      <c r="F53" s="44">
        <v>6</v>
      </c>
      <c r="G53" s="44">
        <v>14</v>
      </c>
      <c r="H53" s="25">
        <v>0</v>
      </c>
      <c r="I53" s="50">
        <v>60</v>
      </c>
    </row>
    <row r="54" spans="1:9" ht="12.75">
      <c r="A54" s="53"/>
      <c r="B54" s="72" t="s">
        <v>135</v>
      </c>
      <c r="C54" s="25">
        <v>69</v>
      </c>
      <c r="D54" s="44">
        <v>39</v>
      </c>
      <c r="E54" s="44">
        <v>0</v>
      </c>
      <c r="F54" s="44">
        <v>15</v>
      </c>
      <c r="G54" s="44">
        <v>26</v>
      </c>
      <c r="H54" s="25">
        <v>10</v>
      </c>
      <c r="I54" s="50">
        <v>159</v>
      </c>
    </row>
    <row r="55" spans="1:9" ht="12.75">
      <c r="A55" s="53"/>
      <c r="B55" s="72" t="s">
        <v>136</v>
      </c>
      <c r="C55" s="25">
        <v>84</v>
      </c>
      <c r="D55" s="44">
        <v>25</v>
      </c>
      <c r="E55" s="44">
        <v>0</v>
      </c>
      <c r="F55" s="44">
        <v>5</v>
      </c>
      <c r="G55" s="44">
        <v>21</v>
      </c>
      <c r="H55" s="25">
        <v>32</v>
      </c>
      <c r="I55" s="50">
        <v>167</v>
      </c>
    </row>
    <row r="56" spans="1:9" ht="12.75">
      <c r="A56" s="53"/>
      <c r="B56" s="72" t="s">
        <v>137</v>
      </c>
      <c r="C56" s="25">
        <v>32</v>
      </c>
      <c r="D56" s="44">
        <v>1</v>
      </c>
      <c r="E56" s="44">
        <v>0</v>
      </c>
      <c r="F56" s="44">
        <v>1</v>
      </c>
      <c r="G56" s="44">
        <v>7</v>
      </c>
      <c r="H56" s="25">
        <v>0</v>
      </c>
      <c r="I56" s="50">
        <v>41</v>
      </c>
    </row>
    <row r="57" spans="1:9" ht="12.75">
      <c r="A57" s="53"/>
      <c r="B57" s="72" t="s">
        <v>138</v>
      </c>
      <c r="C57" s="25">
        <v>27</v>
      </c>
      <c r="D57" s="44">
        <v>10</v>
      </c>
      <c r="E57" s="44">
        <v>1</v>
      </c>
      <c r="F57" s="44">
        <v>17</v>
      </c>
      <c r="G57" s="44">
        <v>23</v>
      </c>
      <c r="H57" s="25">
        <v>124</v>
      </c>
      <c r="I57" s="50">
        <v>202</v>
      </c>
    </row>
    <row r="58" spans="1:9" ht="12.75">
      <c r="A58" s="53"/>
      <c r="B58" s="72" t="s">
        <v>139</v>
      </c>
      <c r="C58" s="25">
        <v>12</v>
      </c>
      <c r="D58" s="44">
        <v>13</v>
      </c>
      <c r="E58" s="44">
        <v>4</v>
      </c>
      <c r="F58" s="44">
        <v>26</v>
      </c>
      <c r="G58" s="44">
        <v>66</v>
      </c>
      <c r="H58" s="25">
        <v>33</v>
      </c>
      <c r="I58" s="50">
        <v>154</v>
      </c>
    </row>
    <row r="59" spans="1:9" ht="12.75">
      <c r="A59" s="53"/>
      <c r="B59" s="72" t="s">
        <v>140</v>
      </c>
      <c r="C59" s="25">
        <v>3</v>
      </c>
      <c r="D59" s="44">
        <v>0</v>
      </c>
      <c r="E59" s="44">
        <v>0</v>
      </c>
      <c r="F59" s="44">
        <v>2</v>
      </c>
      <c r="G59" s="44">
        <v>6</v>
      </c>
      <c r="H59" s="25">
        <v>0</v>
      </c>
      <c r="I59" s="50">
        <v>11</v>
      </c>
    </row>
    <row r="60" spans="1:9" ht="12.75">
      <c r="A60" s="53"/>
      <c r="B60" s="72" t="s">
        <v>141</v>
      </c>
      <c r="C60" s="25">
        <v>78</v>
      </c>
      <c r="D60" s="44">
        <v>10</v>
      </c>
      <c r="E60" s="44">
        <v>2</v>
      </c>
      <c r="F60" s="44">
        <v>18</v>
      </c>
      <c r="G60" s="44">
        <v>29</v>
      </c>
      <c r="H60" s="25">
        <v>8</v>
      </c>
      <c r="I60" s="50">
        <v>145</v>
      </c>
    </row>
    <row r="61" spans="1:9" ht="12.75">
      <c r="A61" s="53"/>
      <c r="B61" s="72" t="s">
        <v>142</v>
      </c>
      <c r="C61" s="25">
        <v>30</v>
      </c>
      <c r="D61" s="44">
        <v>17</v>
      </c>
      <c r="E61" s="44">
        <v>1</v>
      </c>
      <c r="F61" s="44">
        <v>7</v>
      </c>
      <c r="G61" s="44">
        <v>28</v>
      </c>
      <c r="H61" s="25">
        <v>68</v>
      </c>
      <c r="I61" s="50">
        <v>151</v>
      </c>
    </row>
    <row r="62" spans="1:9" ht="12.75">
      <c r="A62" s="53"/>
      <c r="B62" s="72" t="s">
        <v>143</v>
      </c>
      <c r="C62" s="25">
        <v>37</v>
      </c>
      <c r="D62" s="44">
        <v>0</v>
      </c>
      <c r="E62" s="44">
        <v>2</v>
      </c>
      <c r="F62" s="44">
        <v>2</v>
      </c>
      <c r="G62" s="44">
        <v>8</v>
      </c>
      <c r="H62" s="25">
        <v>0</v>
      </c>
      <c r="I62" s="50">
        <v>49</v>
      </c>
    </row>
    <row r="63" spans="1:9" ht="12.75">
      <c r="A63" s="53"/>
      <c r="B63" s="72" t="s">
        <v>144</v>
      </c>
      <c r="C63" s="25">
        <v>17</v>
      </c>
      <c r="D63" s="44">
        <v>2</v>
      </c>
      <c r="E63" s="44">
        <v>0</v>
      </c>
      <c r="F63" s="44">
        <v>2</v>
      </c>
      <c r="G63" s="44">
        <v>3</v>
      </c>
      <c r="H63" s="25">
        <v>0</v>
      </c>
      <c r="I63" s="50">
        <v>24</v>
      </c>
    </row>
    <row r="64" spans="1:9" ht="12.75">
      <c r="A64" s="53"/>
      <c r="B64" s="72" t="s">
        <v>145</v>
      </c>
      <c r="C64" s="25">
        <v>28</v>
      </c>
      <c r="D64" s="44">
        <v>0</v>
      </c>
      <c r="E64" s="44">
        <v>0</v>
      </c>
      <c r="F64" s="44">
        <v>3</v>
      </c>
      <c r="G64" s="44">
        <v>2</v>
      </c>
      <c r="H64" s="25">
        <v>0</v>
      </c>
      <c r="I64" s="50">
        <v>33</v>
      </c>
    </row>
    <row r="65" spans="1:9" ht="12.75">
      <c r="A65" s="53"/>
      <c r="B65" s="72" t="s">
        <v>146</v>
      </c>
      <c r="C65" s="25">
        <v>48</v>
      </c>
      <c r="D65" s="44">
        <v>66</v>
      </c>
      <c r="E65" s="44">
        <v>8</v>
      </c>
      <c r="F65" s="44">
        <v>55</v>
      </c>
      <c r="G65" s="44">
        <v>108</v>
      </c>
      <c r="H65" s="25">
        <v>22</v>
      </c>
      <c r="I65" s="50">
        <v>307</v>
      </c>
    </row>
    <row r="66" spans="1:9" ht="12.75">
      <c r="A66" s="53"/>
      <c r="B66" s="72" t="s">
        <v>147</v>
      </c>
      <c r="C66" s="25">
        <v>55</v>
      </c>
      <c r="D66" s="44">
        <v>3</v>
      </c>
      <c r="E66" s="44">
        <v>2</v>
      </c>
      <c r="F66" s="44">
        <v>6</v>
      </c>
      <c r="G66" s="44">
        <v>8</v>
      </c>
      <c r="H66" s="25">
        <v>0</v>
      </c>
      <c r="I66" s="50">
        <v>74</v>
      </c>
    </row>
    <row r="67" spans="1:9" ht="12.75">
      <c r="A67" s="53"/>
      <c r="B67" s="72" t="s">
        <v>148</v>
      </c>
      <c r="C67" s="25">
        <v>23</v>
      </c>
      <c r="D67" s="44">
        <v>5</v>
      </c>
      <c r="E67" s="44">
        <v>2</v>
      </c>
      <c r="F67" s="44">
        <v>10</v>
      </c>
      <c r="G67" s="44">
        <v>13</v>
      </c>
      <c r="H67" s="25">
        <v>7</v>
      </c>
      <c r="I67" s="50">
        <v>60</v>
      </c>
    </row>
    <row r="68" spans="1:9" ht="12.75">
      <c r="A68" s="53"/>
      <c r="B68" s="72" t="s">
        <v>149</v>
      </c>
      <c r="C68" s="25">
        <v>4</v>
      </c>
      <c r="D68" s="44">
        <v>4</v>
      </c>
      <c r="E68" s="44">
        <v>0</v>
      </c>
      <c r="F68" s="44">
        <v>1</v>
      </c>
      <c r="G68" s="44">
        <v>6</v>
      </c>
      <c r="H68" s="25">
        <v>0</v>
      </c>
      <c r="I68" s="50">
        <v>15</v>
      </c>
    </row>
    <row r="69" spans="1:9" ht="12.75">
      <c r="A69" s="53"/>
      <c r="B69" s="72" t="s">
        <v>150</v>
      </c>
      <c r="C69" s="25">
        <v>11</v>
      </c>
      <c r="D69" s="44">
        <v>1</v>
      </c>
      <c r="E69" s="44">
        <v>1</v>
      </c>
      <c r="F69" s="44">
        <v>7</v>
      </c>
      <c r="G69" s="44">
        <v>25</v>
      </c>
      <c r="H69" s="25">
        <v>0</v>
      </c>
      <c r="I69" s="50">
        <v>45</v>
      </c>
    </row>
    <row r="70" spans="1:9" ht="4.5" customHeight="1">
      <c r="A70" s="26"/>
      <c r="B70" s="93"/>
      <c r="C70" s="30"/>
      <c r="D70" s="45"/>
      <c r="E70" s="45"/>
      <c r="F70" s="45"/>
      <c r="G70" s="45"/>
      <c r="H70" s="30"/>
      <c r="I70" s="34"/>
    </row>
  </sheetData>
  <mergeCells count="1">
    <mergeCell ref="A11:B11"/>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11.421875" defaultRowHeight="12.75"/>
  <cols>
    <col min="1" max="1" width="58.7109375" style="0" customWidth="1"/>
    <col min="2" max="6" width="10.7109375" style="0" customWidth="1"/>
    <col min="7" max="7" width="12.7109375" style="0" customWidth="1"/>
  </cols>
  <sheetData>
    <row r="1" spans="1:7" ht="12.75">
      <c r="A1" s="17" t="s">
        <v>418</v>
      </c>
      <c r="B1" s="3"/>
      <c r="C1" s="3"/>
      <c r="D1" s="3"/>
      <c r="E1" s="3"/>
      <c r="F1" s="3"/>
      <c r="G1" s="3"/>
    </row>
    <row r="2" spans="1:7" ht="12.75">
      <c r="A2" s="17"/>
      <c r="B2" s="3"/>
      <c r="C2" s="3"/>
      <c r="D2" s="3"/>
      <c r="E2" s="3"/>
      <c r="F2" s="3"/>
      <c r="G2" s="3"/>
    </row>
    <row r="3" spans="1:7" ht="12.75">
      <c r="A3" s="18" t="s">
        <v>62</v>
      </c>
      <c r="B3" s="3"/>
      <c r="C3" s="3"/>
      <c r="D3" s="3"/>
      <c r="E3" s="3"/>
      <c r="F3" s="3"/>
      <c r="G3" s="3"/>
    </row>
    <row r="4" spans="1:7" ht="3" customHeight="1">
      <c r="A4" s="3"/>
      <c r="B4" s="3"/>
      <c r="C4" s="3"/>
      <c r="D4" s="3"/>
      <c r="E4" s="3"/>
      <c r="F4" s="3"/>
      <c r="G4" s="3"/>
    </row>
    <row r="5" spans="1:7" ht="12.75">
      <c r="A5" s="31" t="s">
        <v>318</v>
      </c>
      <c r="B5" s="37" t="s">
        <v>262</v>
      </c>
      <c r="C5" s="38" t="s">
        <v>262</v>
      </c>
      <c r="D5" s="38" t="s">
        <v>153</v>
      </c>
      <c r="E5" s="38" t="s">
        <v>154</v>
      </c>
      <c r="F5" s="37" t="s">
        <v>251</v>
      </c>
      <c r="G5" s="46" t="s">
        <v>9</v>
      </c>
    </row>
    <row r="6" spans="1:7" ht="12.75">
      <c r="A6" s="32"/>
      <c r="B6" s="23" t="s">
        <v>267</v>
      </c>
      <c r="C6" s="39" t="s">
        <v>263</v>
      </c>
      <c r="D6" s="39"/>
      <c r="E6" s="39"/>
      <c r="F6" s="23" t="s">
        <v>138</v>
      </c>
      <c r="G6" s="47" t="s">
        <v>264</v>
      </c>
    </row>
    <row r="7" spans="1:7" ht="12.75">
      <c r="A7" s="35"/>
      <c r="B7" s="27"/>
      <c r="C7" s="41"/>
      <c r="D7" s="41"/>
      <c r="E7" s="41"/>
      <c r="F7" s="27"/>
      <c r="G7" s="48" t="s">
        <v>265</v>
      </c>
    </row>
    <row r="8" spans="1:7" ht="12.75">
      <c r="A8" s="81"/>
      <c r="B8" s="77"/>
      <c r="C8" s="83"/>
      <c r="D8" s="83"/>
      <c r="E8" s="83"/>
      <c r="F8" s="77"/>
      <c r="G8" s="81"/>
    </row>
    <row r="9" spans="1:7" ht="12.75">
      <c r="A9" s="49" t="s">
        <v>221</v>
      </c>
      <c r="B9" s="29">
        <v>56065</v>
      </c>
      <c r="C9" s="43">
        <v>7164</v>
      </c>
      <c r="D9" s="43">
        <v>2872</v>
      </c>
      <c r="E9" s="43">
        <v>1896</v>
      </c>
      <c r="F9" s="29">
        <v>6550</v>
      </c>
      <c r="G9" s="50">
        <v>74547</v>
      </c>
    </row>
    <row r="10" spans="1:7" ht="12.75">
      <c r="A10" s="32"/>
      <c r="B10" s="25"/>
      <c r="C10" s="44"/>
      <c r="D10" s="44"/>
      <c r="E10" s="44"/>
      <c r="F10" s="25"/>
      <c r="G10" s="115"/>
    </row>
    <row r="11" spans="1:7" ht="12.75">
      <c r="A11" s="32" t="s">
        <v>270</v>
      </c>
      <c r="B11" s="25">
        <v>2820</v>
      </c>
      <c r="C11" s="44">
        <v>1660</v>
      </c>
      <c r="D11" s="44">
        <v>899</v>
      </c>
      <c r="E11" s="44">
        <v>536</v>
      </c>
      <c r="F11" s="25">
        <v>2507</v>
      </c>
      <c r="G11" s="50">
        <v>8422</v>
      </c>
    </row>
    <row r="12" spans="1:7" ht="12.75">
      <c r="A12" s="32" t="s">
        <v>271</v>
      </c>
      <c r="B12" s="25">
        <v>3389</v>
      </c>
      <c r="C12" s="44">
        <v>353</v>
      </c>
      <c r="D12" s="44">
        <v>378</v>
      </c>
      <c r="E12" s="44">
        <v>378</v>
      </c>
      <c r="F12" s="25">
        <v>180</v>
      </c>
      <c r="G12" s="50">
        <v>4678</v>
      </c>
    </row>
    <row r="13" spans="1:7" ht="12.75">
      <c r="A13" s="32" t="s">
        <v>272</v>
      </c>
      <c r="B13" s="25">
        <v>2087</v>
      </c>
      <c r="C13" s="44">
        <v>334</v>
      </c>
      <c r="D13" s="44">
        <v>95</v>
      </c>
      <c r="E13" s="44">
        <v>63</v>
      </c>
      <c r="F13" s="25">
        <v>154</v>
      </c>
      <c r="G13" s="50">
        <v>2733</v>
      </c>
    </row>
    <row r="14" spans="1:7" ht="12.75">
      <c r="A14" s="32" t="s">
        <v>273</v>
      </c>
      <c r="B14" s="25">
        <v>315</v>
      </c>
      <c r="C14" s="44">
        <v>25</v>
      </c>
      <c r="D14" s="44">
        <v>0</v>
      </c>
      <c r="E14" s="44">
        <v>0</v>
      </c>
      <c r="F14" s="25">
        <v>8</v>
      </c>
      <c r="G14" s="50">
        <v>348</v>
      </c>
    </row>
    <row r="15" spans="1:7" ht="12.75">
      <c r="A15" s="32" t="s">
        <v>274</v>
      </c>
      <c r="B15" s="25">
        <v>471</v>
      </c>
      <c r="C15" s="44">
        <v>32</v>
      </c>
      <c r="D15" s="44">
        <v>3</v>
      </c>
      <c r="E15" s="44">
        <v>2</v>
      </c>
      <c r="F15" s="25">
        <v>1</v>
      </c>
      <c r="G15" s="50">
        <v>509</v>
      </c>
    </row>
    <row r="16" spans="1:7" ht="12.75">
      <c r="A16" s="32" t="s">
        <v>317</v>
      </c>
      <c r="B16" s="25">
        <v>2975</v>
      </c>
      <c r="C16" s="44">
        <v>263</v>
      </c>
      <c r="D16" s="44">
        <v>153</v>
      </c>
      <c r="E16" s="44">
        <v>55</v>
      </c>
      <c r="F16" s="25">
        <v>114</v>
      </c>
      <c r="G16" s="50">
        <v>3560</v>
      </c>
    </row>
    <row r="17" spans="1:7" ht="12.75">
      <c r="A17" s="32" t="s">
        <v>275</v>
      </c>
      <c r="B17" s="25">
        <v>1263</v>
      </c>
      <c r="C17" s="44">
        <v>58</v>
      </c>
      <c r="D17" s="44">
        <v>3</v>
      </c>
      <c r="E17" s="44">
        <v>1</v>
      </c>
      <c r="F17" s="25">
        <v>20</v>
      </c>
      <c r="G17" s="50">
        <v>1345</v>
      </c>
    </row>
    <row r="18" spans="1:7" ht="12.75">
      <c r="A18" s="32" t="s">
        <v>276</v>
      </c>
      <c r="B18" s="25">
        <v>5919</v>
      </c>
      <c r="C18" s="44">
        <v>688</v>
      </c>
      <c r="D18" s="44">
        <v>302</v>
      </c>
      <c r="E18" s="44">
        <v>190</v>
      </c>
      <c r="F18" s="25">
        <v>486</v>
      </c>
      <c r="G18" s="50">
        <v>7585</v>
      </c>
    </row>
    <row r="19" spans="1:7" ht="12.75">
      <c r="A19" s="32" t="s">
        <v>277</v>
      </c>
      <c r="B19" s="25">
        <v>2031</v>
      </c>
      <c r="C19" s="44">
        <v>134</v>
      </c>
      <c r="D19" s="44">
        <v>11</v>
      </c>
      <c r="E19" s="44">
        <v>5</v>
      </c>
      <c r="F19" s="25">
        <v>33</v>
      </c>
      <c r="G19" s="50">
        <v>2214</v>
      </c>
    </row>
    <row r="20" spans="1:7" ht="12.75">
      <c r="A20" s="32" t="s">
        <v>278</v>
      </c>
      <c r="B20" s="25">
        <v>1008</v>
      </c>
      <c r="C20" s="44">
        <v>52</v>
      </c>
      <c r="D20" s="44">
        <v>14</v>
      </c>
      <c r="E20" s="44">
        <v>14</v>
      </c>
      <c r="F20" s="25">
        <v>80</v>
      </c>
      <c r="G20" s="50">
        <v>1168</v>
      </c>
    </row>
    <row r="21" spans="1:7" ht="12.75">
      <c r="A21" s="32" t="s">
        <v>279</v>
      </c>
      <c r="B21" s="25">
        <v>588</v>
      </c>
      <c r="C21" s="44">
        <v>55</v>
      </c>
      <c r="D21" s="44">
        <v>6</v>
      </c>
      <c r="E21" s="44">
        <v>5</v>
      </c>
      <c r="F21" s="25">
        <v>30</v>
      </c>
      <c r="G21" s="50">
        <v>684</v>
      </c>
    </row>
    <row r="22" spans="1:7" ht="12.75">
      <c r="A22" s="32" t="s">
        <v>280</v>
      </c>
      <c r="B22" s="25">
        <v>7581</v>
      </c>
      <c r="C22" s="44">
        <v>729</v>
      </c>
      <c r="D22" s="44">
        <v>331</v>
      </c>
      <c r="E22" s="44">
        <v>292</v>
      </c>
      <c r="F22" s="25">
        <v>957</v>
      </c>
      <c r="G22" s="50">
        <v>9890</v>
      </c>
    </row>
    <row r="23" spans="1:7" ht="12.75">
      <c r="A23" s="32" t="s">
        <v>281</v>
      </c>
      <c r="B23" s="25">
        <v>4768</v>
      </c>
      <c r="C23" s="44">
        <v>265</v>
      </c>
      <c r="D23" s="44">
        <v>37</v>
      </c>
      <c r="E23" s="44">
        <v>12</v>
      </c>
      <c r="F23" s="25">
        <v>75</v>
      </c>
      <c r="G23" s="50">
        <v>5157</v>
      </c>
    </row>
    <row r="24" spans="1:7" ht="12.75">
      <c r="A24" s="32" t="s">
        <v>282</v>
      </c>
      <c r="B24" s="25">
        <v>1867</v>
      </c>
      <c r="C24" s="44">
        <v>150</v>
      </c>
      <c r="D24" s="44">
        <v>38</v>
      </c>
      <c r="E24" s="44">
        <v>9</v>
      </c>
      <c r="F24" s="25">
        <v>13</v>
      </c>
      <c r="G24" s="50">
        <v>2077</v>
      </c>
    </row>
    <row r="25" spans="1:7" ht="12.75">
      <c r="A25" s="32" t="s">
        <v>283</v>
      </c>
      <c r="B25" s="25">
        <v>3908</v>
      </c>
      <c r="C25" s="44">
        <v>784</v>
      </c>
      <c r="D25" s="44">
        <v>94</v>
      </c>
      <c r="E25" s="44">
        <v>22</v>
      </c>
      <c r="F25" s="25">
        <v>230</v>
      </c>
      <c r="G25" s="50">
        <v>5038</v>
      </c>
    </row>
    <row r="26" spans="1:7" ht="12.75">
      <c r="A26" s="32" t="s">
        <v>284</v>
      </c>
      <c r="B26" s="25">
        <v>8787</v>
      </c>
      <c r="C26" s="44">
        <v>842</v>
      </c>
      <c r="D26" s="44">
        <v>166</v>
      </c>
      <c r="E26" s="44">
        <v>112</v>
      </c>
      <c r="F26" s="25">
        <v>434</v>
      </c>
      <c r="G26" s="50">
        <v>10341</v>
      </c>
    </row>
    <row r="27" spans="1:7" ht="12.75">
      <c r="A27" s="32" t="s">
        <v>285</v>
      </c>
      <c r="B27" s="25">
        <v>5535</v>
      </c>
      <c r="C27" s="44">
        <v>640</v>
      </c>
      <c r="D27" s="44">
        <v>317</v>
      </c>
      <c r="E27" s="44">
        <v>183</v>
      </c>
      <c r="F27" s="25">
        <v>388</v>
      </c>
      <c r="G27" s="50">
        <v>7063</v>
      </c>
    </row>
    <row r="28" spans="1:7" ht="12.75">
      <c r="A28" s="32" t="s">
        <v>286</v>
      </c>
      <c r="B28" s="25">
        <v>753</v>
      </c>
      <c r="C28" s="44">
        <v>100</v>
      </c>
      <c r="D28" s="44">
        <v>25</v>
      </c>
      <c r="E28" s="44">
        <v>17</v>
      </c>
      <c r="F28" s="25">
        <v>840</v>
      </c>
      <c r="G28" s="50">
        <v>1735</v>
      </c>
    </row>
    <row r="29" spans="1:7" ht="12.75">
      <c r="A29" s="34"/>
      <c r="B29" s="30"/>
      <c r="C29" s="45"/>
      <c r="D29" s="45"/>
      <c r="E29" s="45"/>
      <c r="F29" s="30"/>
      <c r="G29" s="34"/>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H71"/>
  <sheetViews>
    <sheetView workbookViewId="0" topLeftCell="A1">
      <selection activeCell="A1" sqref="A1"/>
    </sheetView>
  </sheetViews>
  <sheetFormatPr defaultColWidth="11.421875" defaultRowHeight="12.75"/>
  <cols>
    <col min="1" max="1" width="58.28125" style="0" customWidth="1"/>
    <col min="2" max="2" width="10.7109375" style="0" customWidth="1"/>
    <col min="3" max="3" width="11.7109375" style="0" customWidth="1"/>
    <col min="4" max="5" width="10.7109375" style="0" customWidth="1"/>
    <col min="6" max="6" width="10.57421875" style="0" customWidth="1"/>
    <col min="7" max="7" width="12.7109375" style="0" customWidth="1"/>
  </cols>
  <sheetData>
    <row r="1" spans="1:8" ht="12.75">
      <c r="A1" s="17" t="s">
        <v>419</v>
      </c>
      <c r="B1" s="3"/>
      <c r="C1" s="3"/>
      <c r="D1" s="3"/>
      <c r="E1" s="3"/>
      <c r="F1" s="3"/>
      <c r="G1" s="3"/>
      <c r="H1" s="3"/>
    </row>
    <row r="2" spans="1:8" ht="12.75">
      <c r="A2" s="17"/>
      <c r="B2" s="3"/>
      <c r="C2" s="3"/>
      <c r="D2" s="3"/>
      <c r="E2" s="3"/>
      <c r="F2" s="3"/>
      <c r="G2" s="3"/>
      <c r="H2" s="3"/>
    </row>
    <row r="3" spans="1:8" ht="12.75">
      <c r="A3" s="18" t="s">
        <v>62</v>
      </c>
      <c r="B3" s="3"/>
      <c r="C3" s="3"/>
      <c r="D3" s="3"/>
      <c r="E3" s="3"/>
      <c r="F3" s="3"/>
      <c r="G3" s="3"/>
      <c r="H3" s="3"/>
    </row>
    <row r="4" spans="1:8" ht="3" customHeight="1">
      <c r="A4" s="3"/>
      <c r="B4" s="3"/>
      <c r="C4" s="3"/>
      <c r="D4" s="3"/>
      <c r="E4" s="3"/>
      <c r="F4" s="3"/>
      <c r="G4" s="3"/>
      <c r="H4" s="3"/>
    </row>
    <row r="5" spans="1:8" ht="12.75">
      <c r="A5" s="31" t="s">
        <v>318</v>
      </c>
      <c r="B5" s="37" t="s">
        <v>262</v>
      </c>
      <c r="C5" s="38" t="s">
        <v>262</v>
      </c>
      <c r="D5" s="38" t="s">
        <v>153</v>
      </c>
      <c r="E5" s="38" t="s">
        <v>154</v>
      </c>
      <c r="F5" s="37" t="s">
        <v>251</v>
      </c>
      <c r="G5" s="46" t="s">
        <v>9</v>
      </c>
      <c r="H5" s="3"/>
    </row>
    <row r="6" spans="1:8" ht="12.75">
      <c r="A6" s="32"/>
      <c r="B6" s="23" t="s">
        <v>267</v>
      </c>
      <c r="C6" s="39" t="s">
        <v>263</v>
      </c>
      <c r="D6" s="39"/>
      <c r="E6" s="39"/>
      <c r="F6" s="23" t="s">
        <v>138</v>
      </c>
      <c r="G6" s="47" t="s">
        <v>264</v>
      </c>
      <c r="H6" s="3"/>
    </row>
    <row r="7" spans="1:8" ht="12.75">
      <c r="A7" s="35"/>
      <c r="B7" s="27"/>
      <c r="C7" s="41"/>
      <c r="D7" s="41"/>
      <c r="E7" s="41"/>
      <c r="F7" s="27"/>
      <c r="G7" s="48" t="s">
        <v>265</v>
      </c>
      <c r="H7" s="3"/>
    </row>
    <row r="8" spans="1:8" ht="12.75">
      <c r="A8" s="31" t="s">
        <v>250</v>
      </c>
      <c r="B8" s="74" t="s">
        <v>220</v>
      </c>
      <c r="C8" s="76" t="s">
        <v>220</v>
      </c>
      <c r="D8" s="76" t="s">
        <v>220</v>
      </c>
      <c r="E8" s="76" t="s">
        <v>220</v>
      </c>
      <c r="F8" s="74" t="s">
        <v>220</v>
      </c>
      <c r="G8" s="31" t="s">
        <v>220</v>
      </c>
      <c r="H8" s="3"/>
    </row>
    <row r="9" spans="1:8" ht="12.75">
      <c r="A9" s="49" t="s">
        <v>221</v>
      </c>
      <c r="B9" s="29">
        <v>33785</v>
      </c>
      <c r="C9" s="43">
        <v>4540</v>
      </c>
      <c r="D9" s="43">
        <v>1845</v>
      </c>
      <c r="E9" s="43">
        <v>1118</v>
      </c>
      <c r="F9" s="29">
        <v>4853</v>
      </c>
      <c r="G9" s="50">
        <v>46141</v>
      </c>
      <c r="H9" s="3"/>
    </row>
    <row r="10" spans="1:8" ht="12.75">
      <c r="A10" s="32"/>
      <c r="B10" s="25"/>
      <c r="C10" s="44"/>
      <c r="D10" s="44"/>
      <c r="E10" s="44"/>
      <c r="F10" s="25"/>
      <c r="G10" s="115"/>
      <c r="H10" s="3"/>
    </row>
    <row r="11" spans="1:8" ht="12.75">
      <c r="A11" s="32" t="s">
        <v>270</v>
      </c>
      <c r="B11" s="25">
        <v>2246</v>
      </c>
      <c r="C11" s="44">
        <v>1280</v>
      </c>
      <c r="D11" s="44">
        <v>735</v>
      </c>
      <c r="E11" s="44">
        <v>475</v>
      </c>
      <c r="F11" s="25">
        <v>1932</v>
      </c>
      <c r="G11" s="50">
        <v>6668</v>
      </c>
      <c r="H11" s="3"/>
    </row>
    <row r="12" spans="1:8" ht="12.75">
      <c r="A12" s="32" t="s">
        <v>271</v>
      </c>
      <c r="B12" s="25">
        <v>2266</v>
      </c>
      <c r="C12" s="44">
        <v>239</v>
      </c>
      <c r="D12" s="44">
        <v>123</v>
      </c>
      <c r="E12" s="44">
        <v>29</v>
      </c>
      <c r="F12" s="25">
        <v>48</v>
      </c>
      <c r="G12" s="50">
        <v>2705</v>
      </c>
      <c r="H12" s="3"/>
    </row>
    <row r="13" spans="1:8" ht="12.75">
      <c r="A13" s="32" t="s">
        <v>272</v>
      </c>
      <c r="B13" s="25">
        <v>1212</v>
      </c>
      <c r="C13" s="44">
        <v>197</v>
      </c>
      <c r="D13" s="44">
        <v>38</v>
      </c>
      <c r="E13" s="44">
        <v>24</v>
      </c>
      <c r="F13" s="25">
        <v>73</v>
      </c>
      <c r="G13" s="50">
        <v>1544</v>
      </c>
      <c r="H13" s="3"/>
    </row>
    <row r="14" spans="1:8" ht="12.75">
      <c r="A14" s="32" t="s">
        <v>273</v>
      </c>
      <c r="B14" s="25">
        <v>277</v>
      </c>
      <c r="C14" s="44">
        <v>19</v>
      </c>
      <c r="D14" s="44">
        <v>0</v>
      </c>
      <c r="E14" s="44">
        <v>0</v>
      </c>
      <c r="F14" s="25">
        <v>2</v>
      </c>
      <c r="G14" s="50">
        <v>298</v>
      </c>
      <c r="H14" s="3"/>
    </row>
    <row r="15" spans="1:8" ht="12.75">
      <c r="A15" s="32" t="s">
        <v>274</v>
      </c>
      <c r="B15" s="25">
        <v>357</v>
      </c>
      <c r="C15" s="44">
        <v>27</v>
      </c>
      <c r="D15" s="44">
        <v>3</v>
      </c>
      <c r="E15" s="44">
        <v>2</v>
      </c>
      <c r="F15" s="25">
        <v>1</v>
      </c>
      <c r="G15" s="50">
        <v>390</v>
      </c>
      <c r="H15" s="3"/>
    </row>
    <row r="16" spans="1:8" ht="12.75">
      <c r="A16" s="32" t="s">
        <v>317</v>
      </c>
      <c r="B16" s="25">
        <v>1951</v>
      </c>
      <c r="C16" s="44">
        <v>175</v>
      </c>
      <c r="D16" s="44">
        <v>126</v>
      </c>
      <c r="E16" s="44">
        <v>44</v>
      </c>
      <c r="F16" s="25">
        <v>93</v>
      </c>
      <c r="G16" s="50">
        <v>2389</v>
      </c>
      <c r="H16" s="3"/>
    </row>
    <row r="17" spans="1:8" ht="12.75">
      <c r="A17" s="32" t="s">
        <v>275</v>
      </c>
      <c r="B17" s="25">
        <v>988</v>
      </c>
      <c r="C17" s="44">
        <v>47</v>
      </c>
      <c r="D17" s="44">
        <v>3</v>
      </c>
      <c r="E17" s="44">
        <v>1</v>
      </c>
      <c r="F17" s="25">
        <v>18</v>
      </c>
      <c r="G17" s="50">
        <v>1057</v>
      </c>
      <c r="H17" s="3"/>
    </row>
    <row r="18" spans="1:8" ht="12.75">
      <c r="A18" s="32" t="s">
        <v>276</v>
      </c>
      <c r="B18" s="25">
        <v>2501</v>
      </c>
      <c r="C18" s="44">
        <v>307</v>
      </c>
      <c r="D18" s="44">
        <v>141</v>
      </c>
      <c r="E18" s="44">
        <v>82</v>
      </c>
      <c r="F18" s="25">
        <v>326</v>
      </c>
      <c r="G18" s="50">
        <v>3357</v>
      </c>
      <c r="H18" s="3"/>
    </row>
    <row r="19" spans="1:8" ht="12.75">
      <c r="A19" s="32" t="s">
        <v>277</v>
      </c>
      <c r="B19" s="25">
        <v>1115</v>
      </c>
      <c r="C19" s="44">
        <v>79</v>
      </c>
      <c r="D19" s="44">
        <v>7</v>
      </c>
      <c r="E19" s="44">
        <v>4</v>
      </c>
      <c r="F19" s="25">
        <v>21</v>
      </c>
      <c r="G19" s="50">
        <v>1226</v>
      </c>
      <c r="H19" s="3"/>
    </row>
    <row r="20" spans="1:8" ht="12.75">
      <c r="A20" s="32" t="s">
        <v>278</v>
      </c>
      <c r="B20" s="25">
        <v>867</v>
      </c>
      <c r="C20" s="44">
        <v>46</v>
      </c>
      <c r="D20" s="44">
        <v>14</v>
      </c>
      <c r="E20" s="44">
        <v>12</v>
      </c>
      <c r="F20" s="25">
        <v>71</v>
      </c>
      <c r="G20" s="50">
        <v>1010</v>
      </c>
      <c r="H20" s="3"/>
    </row>
    <row r="21" spans="1:8" ht="12.75">
      <c r="A21" s="32" t="s">
        <v>279</v>
      </c>
      <c r="B21" s="25">
        <v>552</v>
      </c>
      <c r="C21" s="44">
        <v>52</v>
      </c>
      <c r="D21" s="44">
        <v>6</v>
      </c>
      <c r="E21" s="44">
        <v>4</v>
      </c>
      <c r="F21" s="25">
        <v>28</v>
      </c>
      <c r="G21" s="50">
        <v>642</v>
      </c>
      <c r="H21" s="3"/>
    </row>
    <row r="22" spans="1:8" ht="12.75">
      <c r="A22" s="32" t="s">
        <v>280</v>
      </c>
      <c r="B22" s="25">
        <v>3933</v>
      </c>
      <c r="C22" s="44">
        <v>357</v>
      </c>
      <c r="D22" s="44">
        <v>157</v>
      </c>
      <c r="E22" s="44">
        <v>134</v>
      </c>
      <c r="F22" s="25">
        <v>723</v>
      </c>
      <c r="G22" s="50">
        <v>5304</v>
      </c>
      <c r="H22" s="3"/>
    </row>
    <row r="23" spans="1:8" ht="12.75">
      <c r="A23" s="32" t="s">
        <v>281</v>
      </c>
      <c r="B23" s="25">
        <v>1396</v>
      </c>
      <c r="C23" s="44">
        <v>109</v>
      </c>
      <c r="D23" s="44">
        <v>11</v>
      </c>
      <c r="E23" s="44">
        <v>8</v>
      </c>
      <c r="F23" s="25">
        <v>39</v>
      </c>
      <c r="G23" s="50">
        <v>1563</v>
      </c>
      <c r="H23" s="3"/>
    </row>
    <row r="24" spans="1:8" ht="12.75">
      <c r="A24" s="32" t="s">
        <v>282</v>
      </c>
      <c r="B24" s="25">
        <v>560</v>
      </c>
      <c r="C24" s="44">
        <v>37</v>
      </c>
      <c r="D24" s="44">
        <v>8</v>
      </c>
      <c r="E24" s="44">
        <v>4</v>
      </c>
      <c r="F24" s="25">
        <v>3</v>
      </c>
      <c r="G24" s="50">
        <v>612</v>
      </c>
      <c r="H24" s="3"/>
    </row>
    <row r="25" spans="1:8" ht="12.75">
      <c r="A25" s="32" t="s">
        <v>283</v>
      </c>
      <c r="B25" s="25">
        <v>705</v>
      </c>
      <c r="C25" s="44">
        <v>231</v>
      </c>
      <c r="D25" s="44">
        <v>12</v>
      </c>
      <c r="E25" s="44">
        <v>5</v>
      </c>
      <c r="F25" s="25">
        <v>117</v>
      </c>
      <c r="G25" s="50">
        <v>1070</v>
      </c>
      <c r="H25" s="3"/>
    </row>
    <row r="26" spans="1:8" ht="12.75">
      <c r="A26" s="32" t="s">
        <v>284</v>
      </c>
      <c r="B26" s="25">
        <v>7805</v>
      </c>
      <c r="C26" s="44">
        <v>704</v>
      </c>
      <c r="D26" s="44">
        <v>142</v>
      </c>
      <c r="E26" s="44">
        <v>99</v>
      </c>
      <c r="F26" s="25">
        <v>395</v>
      </c>
      <c r="G26" s="50">
        <v>9145</v>
      </c>
      <c r="H26" s="3"/>
    </row>
    <row r="27" spans="1:8" ht="12.75">
      <c r="A27" s="32" t="s">
        <v>285</v>
      </c>
      <c r="B27" s="25">
        <v>4425</v>
      </c>
      <c r="C27" s="44">
        <v>544</v>
      </c>
      <c r="D27" s="44">
        <v>295</v>
      </c>
      <c r="E27" s="44">
        <v>175</v>
      </c>
      <c r="F27" s="25">
        <v>324</v>
      </c>
      <c r="G27" s="50">
        <v>5763</v>
      </c>
      <c r="H27" s="3"/>
    </row>
    <row r="28" spans="1:8" ht="12.75">
      <c r="A28" s="32" t="s">
        <v>286</v>
      </c>
      <c r="B28" s="25">
        <v>629</v>
      </c>
      <c r="C28" s="44">
        <v>90</v>
      </c>
      <c r="D28" s="44">
        <v>24</v>
      </c>
      <c r="E28" s="44">
        <v>16</v>
      </c>
      <c r="F28" s="25">
        <v>639</v>
      </c>
      <c r="G28" s="50">
        <v>1398</v>
      </c>
      <c r="H28" s="3"/>
    </row>
    <row r="29" spans="1:8" ht="12.75">
      <c r="A29" s="35" t="s">
        <v>250</v>
      </c>
      <c r="B29" s="68" t="s">
        <v>220</v>
      </c>
      <c r="C29" s="70" t="s">
        <v>220</v>
      </c>
      <c r="D29" s="70" t="s">
        <v>220</v>
      </c>
      <c r="E29" s="70" t="s">
        <v>220</v>
      </c>
      <c r="F29" s="68" t="s">
        <v>220</v>
      </c>
      <c r="G29" s="69" t="s">
        <v>220</v>
      </c>
      <c r="H29" s="3"/>
    </row>
    <row r="30" ht="12.75">
      <c r="H30" s="3"/>
    </row>
    <row r="31" ht="12.75">
      <c r="H31" s="3"/>
    </row>
    <row r="32" ht="12.75">
      <c r="H32" s="3"/>
    </row>
    <row r="33" ht="12.75">
      <c r="H33" s="3"/>
    </row>
    <row r="34" ht="12.75">
      <c r="H34" s="3"/>
    </row>
    <row r="35" ht="12.75">
      <c r="H35" s="3"/>
    </row>
    <row r="36" ht="12.75">
      <c r="H36" s="3"/>
    </row>
    <row r="37" ht="12.75">
      <c r="H37" s="3"/>
    </row>
    <row r="38" ht="12.75">
      <c r="H38" s="3"/>
    </row>
    <row r="39" ht="12.75">
      <c r="H39" s="3"/>
    </row>
    <row r="40" ht="12.75">
      <c r="H40" s="3"/>
    </row>
    <row r="41" ht="12.75">
      <c r="H41" s="3"/>
    </row>
    <row r="42" ht="12.75">
      <c r="H42" s="3"/>
    </row>
    <row r="43" ht="12.75">
      <c r="H43" s="3"/>
    </row>
    <row r="44" ht="12.75">
      <c r="H44" s="3"/>
    </row>
    <row r="45" ht="12.75">
      <c r="H45" s="3"/>
    </row>
    <row r="46" ht="12.75">
      <c r="H46" s="3"/>
    </row>
    <row r="47" ht="12.75">
      <c r="H47" s="3"/>
    </row>
    <row r="48" ht="12.75">
      <c r="H48" s="3"/>
    </row>
    <row r="49" spans="1:8" ht="12.75">
      <c r="A49" s="3"/>
      <c r="B49" s="14"/>
      <c r="C49" s="14"/>
      <c r="D49" s="14"/>
      <c r="E49" s="14"/>
      <c r="F49" s="14"/>
      <c r="G49" s="14"/>
      <c r="H49" s="3"/>
    </row>
    <row r="50" ht="12.75">
      <c r="H50" s="3"/>
    </row>
    <row r="51" ht="12.75">
      <c r="H51" s="3"/>
    </row>
    <row r="52" ht="12.75">
      <c r="H52" s="3"/>
    </row>
    <row r="53" ht="12.75">
      <c r="H53" s="3"/>
    </row>
    <row r="54" ht="12.75">
      <c r="H54" s="3"/>
    </row>
    <row r="55" ht="12.75">
      <c r="H55" s="3"/>
    </row>
    <row r="56" ht="12.75">
      <c r="H56" s="3"/>
    </row>
    <row r="57" ht="12.75">
      <c r="H57" s="3"/>
    </row>
    <row r="58" ht="12.75">
      <c r="H58" s="3"/>
    </row>
    <row r="59" ht="12.75">
      <c r="H59" s="3"/>
    </row>
    <row r="60" ht="12.75">
      <c r="H60" s="3"/>
    </row>
    <row r="61" ht="12.75">
      <c r="H61" s="3"/>
    </row>
    <row r="62" ht="12.75">
      <c r="H62" s="3"/>
    </row>
    <row r="63" ht="12.75">
      <c r="H63" s="3"/>
    </row>
    <row r="64" ht="12.75">
      <c r="H64" s="3"/>
    </row>
    <row r="65" ht="12.75">
      <c r="H65" s="3"/>
    </row>
    <row r="66" ht="12.75">
      <c r="H66" s="3"/>
    </row>
    <row r="67" ht="12.75">
      <c r="H67" s="3"/>
    </row>
    <row r="68" ht="12.75">
      <c r="H68" s="3"/>
    </row>
    <row r="69" spans="1:8" ht="12.75">
      <c r="A69" s="3" t="s">
        <v>250</v>
      </c>
      <c r="B69" s="14" t="s">
        <v>220</v>
      </c>
      <c r="C69" s="14" t="s">
        <v>220</v>
      </c>
      <c r="D69" s="14" t="s">
        <v>220</v>
      </c>
      <c r="E69" s="14" t="s">
        <v>220</v>
      </c>
      <c r="F69" s="14" t="s">
        <v>220</v>
      </c>
      <c r="G69" s="14" t="s">
        <v>220</v>
      </c>
      <c r="H69" s="3"/>
    </row>
    <row r="70" spans="2:7" ht="12.75">
      <c r="B70" s="15"/>
      <c r="C70" s="15"/>
      <c r="D70" s="15"/>
      <c r="E70" s="15"/>
      <c r="F70" s="15"/>
      <c r="G70" s="15"/>
    </row>
    <row r="71" spans="2:7" ht="12.75">
      <c r="B71" s="15"/>
      <c r="C71" s="15"/>
      <c r="D71" s="15"/>
      <c r="E71" s="15"/>
      <c r="F71" s="15"/>
      <c r="G71" s="15"/>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E8" sqref="E8"/>
    </sheetView>
  </sheetViews>
  <sheetFormatPr defaultColWidth="11.421875" defaultRowHeight="12.75"/>
  <cols>
    <col min="1" max="1" width="16.7109375" style="0" customWidth="1"/>
    <col min="2" max="9" width="12.7109375" style="0" customWidth="1"/>
  </cols>
  <sheetData>
    <row r="1" ht="12.75">
      <c r="A1" s="1" t="s">
        <v>384</v>
      </c>
    </row>
    <row r="2" ht="12.75">
      <c r="A2" s="9" t="s">
        <v>66</v>
      </c>
    </row>
    <row r="3" ht="12.75">
      <c r="A3" s="3"/>
    </row>
    <row r="4" ht="12.75">
      <c r="A4" s="11" t="s">
        <v>62</v>
      </c>
    </row>
    <row r="5" spans="1:9" ht="3" customHeight="1">
      <c r="A5" s="3" t="s">
        <v>27</v>
      </c>
      <c r="B5" s="3" t="s">
        <v>28</v>
      </c>
      <c r="C5" s="3" t="s">
        <v>28</v>
      </c>
      <c r="D5" s="3" t="s">
        <v>28</v>
      </c>
      <c r="E5" s="3"/>
      <c r="F5" s="3" t="s">
        <v>28</v>
      </c>
      <c r="G5" s="3" t="s">
        <v>28</v>
      </c>
      <c r="H5" s="3" t="s">
        <v>28</v>
      </c>
      <c r="I5" s="3" t="s">
        <v>28</v>
      </c>
    </row>
    <row r="6" spans="1:9" ht="12.75">
      <c r="A6" s="31" t="s">
        <v>63</v>
      </c>
      <c r="B6" s="37" t="s">
        <v>29</v>
      </c>
      <c r="C6" s="38" t="s">
        <v>3</v>
      </c>
      <c r="D6" s="38" t="s">
        <v>4</v>
      </c>
      <c r="E6" s="38" t="s">
        <v>2</v>
      </c>
      <c r="F6" s="38" t="s">
        <v>46</v>
      </c>
      <c r="G6" s="38" t="s">
        <v>71</v>
      </c>
      <c r="H6" s="37" t="s">
        <v>5</v>
      </c>
      <c r="I6" s="46" t="s">
        <v>68</v>
      </c>
    </row>
    <row r="7" spans="1:9" ht="12.75">
      <c r="A7" s="32" t="s">
        <v>64</v>
      </c>
      <c r="B7" s="23" t="s">
        <v>45</v>
      </c>
      <c r="C7" s="39" t="s">
        <v>6</v>
      </c>
      <c r="D7" s="39" t="s">
        <v>69</v>
      </c>
      <c r="E7" s="39" t="s">
        <v>47</v>
      </c>
      <c r="F7" s="39" t="s">
        <v>48</v>
      </c>
      <c r="G7" s="39" t="s">
        <v>69</v>
      </c>
      <c r="H7" s="23" t="s">
        <v>8</v>
      </c>
      <c r="I7" s="47" t="s">
        <v>65</v>
      </c>
    </row>
    <row r="8" spans="1:9" ht="12.75">
      <c r="A8" s="35" t="s">
        <v>27</v>
      </c>
      <c r="B8" s="36"/>
      <c r="C8" s="40"/>
      <c r="D8" s="41" t="s">
        <v>70</v>
      </c>
      <c r="E8" s="41" t="s">
        <v>400</v>
      </c>
      <c r="F8" s="41" t="s">
        <v>7</v>
      </c>
      <c r="G8" s="41" t="s">
        <v>70</v>
      </c>
      <c r="H8" s="36"/>
      <c r="I8" s="48" t="s">
        <v>10</v>
      </c>
    </row>
    <row r="9" spans="1:9" ht="12.75">
      <c r="A9" s="31"/>
      <c r="B9" s="59"/>
      <c r="C9" s="60"/>
      <c r="D9" s="60"/>
      <c r="E9" s="38"/>
      <c r="F9" s="38"/>
      <c r="G9" s="60"/>
      <c r="H9" s="59"/>
      <c r="I9" s="46"/>
    </row>
    <row r="10" spans="1:9" ht="24" customHeight="1">
      <c r="A10" s="33" t="s">
        <v>156</v>
      </c>
      <c r="B10" s="58">
        <f>SUM(B12:B25)</f>
        <v>46141</v>
      </c>
      <c r="C10" s="61">
        <f aca="true" t="shared" si="0" ref="C10:H10">SUM(C12:C25)</f>
        <v>1049</v>
      </c>
      <c r="D10" s="61">
        <f t="shared" si="0"/>
        <v>6255</v>
      </c>
      <c r="E10" s="61">
        <f t="shared" si="0"/>
        <v>9415</v>
      </c>
      <c r="F10" s="61">
        <f t="shared" si="0"/>
        <v>6727</v>
      </c>
      <c r="G10" s="61">
        <f t="shared" si="0"/>
        <v>2142</v>
      </c>
      <c r="H10" s="58">
        <f t="shared" si="0"/>
        <v>6347</v>
      </c>
      <c r="I10" s="65">
        <f>SUM(B10:H10)</f>
        <v>78076</v>
      </c>
    </row>
    <row r="11" spans="1:9" ht="12.75">
      <c r="A11" s="32"/>
      <c r="B11" s="55"/>
      <c r="C11" s="62"/>
      <c r="D11" s="62"/>
      <c r="E11" s="39"/>
      <c r="F11" s="39"/>
      <c r="G11" s="62"/>
      <c r="H11" s="55"/>
      <c r="I11" s="47"/>
    </row>
    <row r="12" spans="1:9" ht="12.75">
      <c r="A12" s="32" t="s">
        <v>30</v>
      </c>
      <c r="B12" s="25">
        <v>60</v>
      </c>
      <c r="C12" s="44">
        <v>0</v>
      </c>
      <c r="D12" s="44">
        <v>31</v>
      </c>
      <c r="E12" s="44">
        <v>2061</v>
      </c>
      <c r="F12" s="44">
        <v>0</v>
      </c>
      <c r="G12" s="44">
        <v>18</v>
      </c>
      <c r="H12" s="25">
        <v>123</v>
      </c>
      <c r="I12" s="50">
        <v>2293</v>
      </c>
    </row>
    <row r="13" spans="1:9" ht="12.75">
      <c r="A13" s="32" t="s">
        <v>31</v>
      </c>
      <c r="B13" s="25">
        <v>1473</v>
      </c>
      <c r="C13" s="44">
        <v>159</v>
      </c>
      <c r="D13" s="44">
        <v>1198</v>
      </c>
      <c r="E13" s="44">
        <v>6290</v>
      </c>
      <c r="F13" s="44">
        <v>0</v>
      </c>
      <c r="G13" s="44">
        <v>503</v>
      </c>
      <c r="H13" s="25">
        <v>985</v>
      </c>
      <c r="I13" s="50">
        <v>10608</v>
      </c>
    </row>
    <row r="14" spans="1:9" ht="12.75">
      <c r="A14" s="32" t="s">
        <v>32</v>
      </c>
      <c r="B14" s="25">
        <v>4765</v>
      </c>
      <c r="C14" s="44">
        <v>843</v>
      </c>
      <c r="D14" s="44">
        <v>1889</v>
      </c>
      <c r="E14" s="44">
        <v>901</v>
      </c>
      <c r="F14" s="44">
        <v>0</v>
      </c>
      <c r="G14" s="44">
        <v>601</v>
      </c>
      <c r="H14" s="25">
        <v>986</v>
      </c>
      <c r="I14" s="50">
        <v>9985</v>
      </c>
    </row>
    <row r="15" spans="1:9" ht="12.75">
      <c r="A15" s="32" t="s">
        <v>33</v>
      </c>
      <c r="B15" s="25">
        <v>7748</v>
      </c>
      <c r="C15" s="44">
        <v>47</v>
      </c>
      <c r="D15" s="44">
        <v>1342</v>
      </c>
      <c r="E15" s="44">
        <v>127</v>
      </c>
      <c r="F15" s="44">
        <v>0</v>
      </c>
      <c r="G15" s="44">
        <v>412</v>
      </c>
      <c r="H15" s="25">
        <v>801</v>
      </c>
      <c r="I15" s="50">
        <v>10477</v>
      </c>
    </row>
    <row r="16" spans="1:9" ht="12.75">
      <c r="A16" s="32" t="s">
        <v>34</v>
      </c>
      <c r="B16" s="25">
        <v>8061</v>
      </c>
      <c r="C16" s="44">
        <v>0</v>
      </c>
      <c r="D16" s="44">
        <v>735</v>
      </c>
      <c r="E16" s="44">
        <v>18</v>
      </c>
      <c r="F16" s="44">
        <v>33</v>
      </c>
      <c r="G16" s="44">
        <v>221</v>
      </c>
      <c r="H16" s="25">
        <v>606</v>
      </c>
      <c r="I16" s="50">
        <v>9674</v>
      </c>
    </row>
    <row r="17" spans="1:9" ht="12.75">
      <c r="A17" s="32" t="s">
        <v>35</v>
      </c>
      <c r="B17" s="25">
        <v>6969</v>
      </c>
      <c r="C17" s="44">
        <v>0</v>
      </c>
      <c r="D17" s="44">
        <v>467</v>
      </c>
      <c r="E17" s="44">
        <v>11</v>
      </c>
      <c r="F17" s="44">
        <v>76</v>
      </c>
      <c r="G17" s="44">
        <v>156</v>
      </c>
      <c r="H17" s="25">
        <v>501</v>
      </c>
      <c r="I17" s="50">
        <v>8180</v>
      </c>
    </row>
    <row r="18" spans="1:9" ht="12.75">
      <c r="A18" s="32" t="s">
        <v>36</v>
      </c>
      <c r="B18" s="25">
        <v>6069</v>
      </c>
      <c r="C18" s="44">
        <v>0</v>
      </c>
      <c r="D18" s="44">
        <v>304</v>
      </c>
      <c r="E18" s="44">
        <v>6</v>
      </c>
      <c r="F18" s="44">
        <v>108</v>
      </c>
      <c r="G18" s="44">
        <v>103</v>
      </c>
      <c r="H18" s="25">
        <v>424</v>
      </c>
      <c r="I18" s="50">
        <v>7014</v>
      </c>
    </row>
    <row r="19" spans="1:9" ht="12.75">
      <c r="A19" s="32" t="s">
        <v>37</v>
      </c>
      <c r="B19" s="25">
        <v>4485</v>
      </c>
      <c r="C19" s="44">
        <v>0</v>
      </c>
      <c r="D19" s="44">
        <v>164</v>
      </c>
      <c r="E19" s="44">
        <v>0</v>
      </c>
      <c r="F19" s="44">
        <v>159</v>
      </c>
      <c r="G19" s="44">
        <v>57</v>
      </c>
      <c r="H19" s="25">
        <v>403</v>
      </c>
      <c r="I19" s="50">
        <v>5268</v>
      </c>
    </row>
    <row r="20" spans="1:9" ht="12.75">
      <c r="A20" s="32" t="s">
        <v>38</v>
      </c>
      <c r="B20" s="25">
        <v>3397</v>
      </c>
      <c r="C20" s="44">
        <v>0</v>
      </c>
      <c r="D20" s="44">
        <v>77</v>
      </c>
      <c r="E20" s="44">
        <v>0</v>
      </c>
      <c r="F20" s="44">
        <v>640</v>
      </c>
      <c r="G20" s="44">
        <v>39</v>
      </c>
      <c r="H20" s="25">
        <v>418</v>
      </c>
      <c r="I20" s="50">
        <v>4571</v>
      </c>
    </row>
    <row r="21" spans="1:9" ht="12.75">
      <c r="A21" s="32" t="s">
        <v>39</v>
      </c>
      <c r="B21" s="25">
        <v>1999</v>
      </c>
      <c r="C21" s="44">
        <v>0</v>
      </c>
      <c r="D21" s="44">
        <v>37</v>
      </c>
      <c r="E21" s="44">
        <v>1</v>
      </c>
      <c r="F21" s="44">
        <v>1015</v>
      </c>
      <c r="G21" s="44">
        <v>16</v>
      </c>
      <c r="H21" s="25">
        <v>411</v>
      </c>
      <c r="I21" s="50">
        <v>3479</v>
      </c>
    </row>
    <row r="22" spans="1:9" ht="12.75">
      <c r="A22" s="32" t="s">
        <v>40</v>
      </c>
      <c r="B22" s="25">
        <v>670</v>
      </c>
      <c r="C22" s="44">
        <v>0</v>
      </c>
      <c r="D22" s="44">
        <v>9</v>
      </c>
      <c r="E22" s="44">
        <v>0</v>
      </c>
      <c r="F22" s="44">
        <v>1729</v>
      </c>
      <c r="G22" s="44">
        <v>7</v>
      </c>
      <c r="H22" s="25">
        <v>242</v>
      </c>
      <c r="I22" s="50">
        <v>2657</v>
      </c>
    </row>
    <row r="23" spans="1:9" ht="12.75">
      <c r="A23" s="32" t="s">
        <v>41</v>
      </c>
      <c r="B23" s="25">
        <v>301</v>
      </c>
      <c r="C23" s="44">
        <v>0</v>
      </c>
      <c r="D23" s="44">
        <v>2</v>
      </c>
      <c r="E23" s="44">
        <v>0</v>
      </c>
      <c r="F23" s="44">
        <v>1316</v>
      </c>
      <c r="G23" s="44">
        <v>6</v>
      </c>
      <c r="H23" s="25">
        <v>177</v>
      </c>
      <c r="I23" s="50">
        <v>1802</v>
      </c>
    </row>
    <row r="24" spans="1:9" ht="12.75">
      <c r="A24" s="32" t="s">
        <v>42</v>
      </c>
      <c r="B24" s="25">
        <v>105</v>
      </c>
      <c r="C24" s="44">
        <v>0</v>
      </c>
      <c r="D24" s="44">
        <v>0</v>
      </c>
      <c r="E24" s="44">
        <v>0</v>
      </c>
      <c r="F24" s="44">
        <v>876</v>
      </c>
      <c r="G24" s="44">
        <v>3</v>
      </c>
      <c r="H24" s="25">
        <v>143</v>
      </c>
      <c r="I24" s="50">
        <v>1127</v>
      </c>
    </row>
    <row r="25" spans="1:9" ht="12.75">
      <c r="A25" s="32" t="s">
        <v>72</v>
      </c>
      <c r="B25" s="25">
        <v>39</v>
      </c>
      <c r="C25" s="44">
        <v>0</v>
      </c>
      <c r="D25" s="44">
        <v>0</v>
      </c>
      <c r="E25" s="44">
        <v>0</v>
      </c>
      <c r="F25" s="44">
        <v>775</v>
      </c>
      <c r="G25" s="44">
        <v>0</v>
      </c>
      <c r="H25" s="25">
        <v>127</v>
      </c>
      <c r="I25" s="50">
        <f>SUM(B25:H25)</f>
        <v>941</v>
      </c>
    </row>
    <row r="26" spans="1:9" ht="12.75">
      <c r="A26" s="34"/>
      <c r="B26" s="56"/>
      <c r="C26" s="64"/>
      <c r="D26" s="64"/>
      <c r="E26" s="64"/>
      <c r="F26" s="64"/>
      <c r="G26" s="64"/>
      <c r="H26" s="56"/>
      <c r="I26" s="66"/>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11.421875" defaultRowHeight="12.75"/>
  <cols>
    <col min="1" max="1" width="58.7109375" style="0" customWidth="1"/>
    <col min="2" max="2" width="10.7109375" style="0" customWidth="1"/>
    <col min="3" max="3" width="11.7109375" style="0" customWidth="1"/>
    <col min="4" max="6" width="10.7109375" style="0" customWidth="1"/>
    <col min="7" max="7" width="12.7109375" style="0" customWidth="1"/>
  </cols>
  <sheetData>
    <row r="1" spans="1:7" ht="12.75">
      <c r="A1" s="17" t="s">
        <v>420</v>
      </c>
      <c r="B1" s="3"/>
      <c r="C1" s="3"/>
      <c r="D1" s="3"/>
      <c r="E1" s="3"/>
      <c r="F1" s="3"/>
      <c r="G1" s="3"/>
    </row>
    <row r="2" spans="1:7" ht="12.75">
      <c r="A2" s="17"/>
      <c r="B2" s="3"/>
      <c r="C2" s="3"/>
      <c r="D2" s="3"/>
      <c r="E2" s="3"/>
      <c r="F2" s="3"/>
      <c r="G2" s="3"/>
    </row>
    <row r="3" spans="1:7" ht="12.75">
      <c r="A3" s="18" t="s">
        <v>62</v>
      </c>
      <c r="B3" s="3"/>
      <c r="C3" s="3"/>
      <c r="D3" s="3"/>
      <c r="E3" s="3"/>
      <c r="F3" s="3"/>
      <c r="G3" s="3"/>
    </row>
    <row r="4" spans="1:7" ht="3" customHeight="1">
      <c r="A4" s="3"/>
      <c r="B4" s="3"/>
      <c r="C4" s="3"/>
      <c r="D4" s="3"/>
      <c r="E4" s="3"/>
      <c r="F4" s="3"/>
      <c r="G4" s="3"/>
    </row>
    <row r="5" spans="1:7" ht="12.75">
      <c r="A5" s="31" t="s">
        <v>318</v>
      </c>
      <c r="B5" s="37" t="s">
        <v>262</v>
      </c>
      <c r="C5" s="38" t="s">
        <v>262</v>
      </c>
      <c r="D5" s="38" t="s">
        <v>153</v>
      </c>
      <c r="E5" s="38" t="s">
        <v>154</v>
      </c>
      <c r="F5" s="37" t="s">
        <v>251</v>
      </c>
      <c r="G5" s="46" t="s">
        <v>9</v>
      </c>
    </row>
    <row r="6" spans="1:7" ht="12.75">
      <c r="A6" s="32"/>
      <c r="B6" s="23" t="s">
        <v>267</v>
      </c>
      <c r="C6" s="39" t="s">
        <v>263</v>
      </c>
      <c r="D6" s="39"/>
      <c r="E6" s="39"/>
      <c r="F6" s="23" t="s">
        <v>138</v>
      </c>
      <c r="G6" s="47" t="s">
        <v>264</v>
      </c>
    </row>
    <row r="7" spans="1:7" ht="12.75">
      <c r="A7" s="35"/>
      <c r="B7" s="27"/>
      <c r="C7" s="41"/>
      <c r="D7" s="41"/>
      <c r="E7" s="41"/>
      <c r="F7" s="27"/>
      <c r="G7" s="48" t="s">
        <v>265</v>
      </c>
    </row>
    <row r="8" spans="1:7" ht="12.75">
      <c r="A8" s="81"/>
      <c r="B8" s="77"/>
      <c r="C8" s="83"/>
      <c r="D8" s="83"/>
      <c r="E8" s="83"/>
      <c r="F8" s="77"/>
      <c r="G8" s="81"/>
    </row>
    <row r="9" spans="1:7" ht="12.75">
      <c r="A9" s="49" t="s">
        <v>221</v>
      </c>
      <c r="B9" s="29">
        <v>22280</v>
      </c>
      <c r="C9" s="43">
        <v>2624</v>
      </c>
      <c r="D9" s="43">
        <v>1027</v>
      </c>
      <c r="E9" s="43">
        <v>778</v>
      </c>
      <c r="F9" s="29">
        <v>1697</v>
      </c>
      <c r="G9" s="50">
        <v>28406</v>
      </c>
    </row>
    <row r="10" spans="1:7" ht="12.75">
      <c r="A10" s="32"/>
      <c r="B10" s="25"/>
      <c r="C10" s="44"/>
      <c r="D10" s="44"/>
      <c r="E10" s="44"/>
      <c r="F10" s="25"/>
      <c r="G10" s="115"/>
    </row>
    <row r="11" spans="1:7" ht="12.75">
      <c r="A11" s="32" t="s">
        <v>270</v>
      </c>
      <c r="B11" s="25">
        <v>574</v>
      </c>
      <c r="C11" s="44">
        <v>380</v>
      </c>
      <c r="D11" s="44">
        <v>164</v>
      </c>
      <c r="E11" s="44">
        <v>61</v>
      </c>
      <c r="F11" s="25">
        <v>575</v>
      </c>
      <c r="G11" s="50">
        <v>1754</v>
      </c>
    </row>
    <row r="12" spans="1:7" ht="12.75">
      <c r="A12" s="32" t="s">
        <v>271</v>
      </c>
      <c r="B12" s="25">
        <v>1123</v>
      </c>
      <c r="C12" s="44">
        <v>114</v>
      </c>
      <c r="D12" s="44">
        <v>255</v>
      </c>
      <c r="E12" s="44">
        <v>349</v>
      </c>
      <c r="F12" s="25">
        <v>132</v>
      </c>
      <c r="G12" s="50">
        <v>1973</v>
      </c>
    </row>
    <row r="13" spans="1:7" ht="12.75">
      <c r="A13" s="32" t="s">
        <v>272</v>
      </c>
      <c r="B13" s="25">
        <v>875</v>
      </c>
      <c r="C13" s="44">
        <v>137</v>
      </c>
      <c r="D13" s="44">
        <v>57</v>
      </c>
      <c r="E13" s="44">
        <v>39</v>
      </c>
      <c r="F13" s="25">
        <v>81</v>
      </c>
      <c r="G13" s="50">
        <v>1189</v>
      </c>
    </row>
    <row r="14" spans="1:7" ht="12.75">
      <c r="A14" s="32" t="s">
        <v>273</v>
      </c>
      <c r="B14" s="25">
        <v>38</v>
      </c>
      <c r="C14" s="44">
        <v>6</v>
      </c>
      <c r="D14" s="44">
        <v>0</v>
      </c>
      <c r="E14" s="44">
        <v>0</v>
      </c>
      <c r="F14" s="25">
        <v>6</v>
      </c>
      <c r="G14" s="50">
        <v>50</v>
      </c>
    </row>
    <row r="15" spans="1:7" ht="12.75">
      <c r="A15" s="32" t="s">
        <v>274</v>
      </c>
      <c r="B15" s="25">
        <v>114</v>
      </c>
      <c r="C15" s="44">
        <v>5</v>
      </c>
      <c r="D15" s="44">
        <v>0</v>
      </c>
      <c r="E15" s="44">
        <v>0</v>
      </c>
      <c r="F15" s="25">
        <v>0</v>
      </c>
      <c r="G15" s="50">
        <v>119</v>
      </c>
    </row>
    <row r="16" spans="1:7" ht="12.75">
      <c r="A16" s="32" t="s">
        <v>319</v>
      </c>
      <c r="B16" s="25">
        <v>1024</v>
      </c>
      <c r="C16" s="44">
        <v>88</v>
      </c>
      <c r="D16" s="44">
        <v>27</v>
      </c>
      <c r="E16" s="44">
        <v>11</v>
      </c>
      <c r="F16" s="25">
        <v>21</v>
      </c>
      <c r="G16" s="50">
        <v>1171</v>
      </c>
    </row>
    <row r="17" spans="1:7" ht="12.75">
      <c r="A17" s="32" t="s">
        <v>275</v>
      </c>
      <c r="B17" s="25">
        <v>275</v>
      </c>
      <c r="C17" s="44">
        <v>11</v>
      </c>
      <c r="D17" s="44">
        <v>0</v>
      </c>
      <c r="E17" s="44">
        <v>0</v>
      </c>
      <c r="F17" s="25">
        <v>2</v>
      </c>
      <c r="G17" s="50">
        <v>288</v>
      </c>
    </row>
    <row r="18" spans="1:7" ht="12.75">
      <c r="A18" s="32" t="s">
        <v>276</v>
      </c>
      <c r="B18" s="25">
        <v>3418</v>
      </c>
      <c r="C18" s="44">
        <v>381</v>
      </c>
      <c r="D18" s="44">
        <v>161</v>
      </c>
      <c r="E18" s="44">
        <v>108</v>
      </c>
      <c r="F18" s="25">
        <v>160</v>
      </c>
      <c r="G18" s="50">
        <v>4228</v>
      </c>
    </row>
    <row r="19" spans="1:7" ht="12.75">
      <c r="A19" s="32" t="s">
        <v>277</v>
      </c>
      <c r="B19" s="25">
        <v>916</v>
      </c>
      <c r="C19" s="44">
        <v>55</v>
      </c>
      <c r="D19" s="44">
        <v>4</v>
      </c>
      <c r="E19" s="44">
        <v>1</v>
      </c>
      <c r="F19" s="25">
        <v>12</v>
      </c>
      <c r="G19" s="50">
        <v>988</v>
      </c>
    </row>
    <row r="20" spans="1:7" ht="12.75">
      <c r="A20" s="32" t="s">
        <v>278</v>
      </c>
      <c r="B20" s="25">
        <v>141</v>
      </c>
      <c r="C20" s="44">
        <v>6</v>
      </c>
      <c r="D20" s="44">
        <v>0</v>
      </c>
      <c r="E20" s="44">
        <v>2</v>
      </c>
      <c r="F20" s="25">
        <v>9</v>
      </c>
      <c r="G20" s="50">
        <v>158</v>
      </c>
    </row>
    <row r="21" spans="1:7" ht="12.75">
      <c r="A21" s="32" t="s">
        <v>279</v>
      </c>
      <c r="B21" s="25">
        <v>36</v>
      </c>
      <c r="C21" s="44">
        <v>3</v>
      </c>
      <c r="D21" s="44">
        <v>0</v>
      </c>
      <c r="E21" s="44">
        <v>1</v>
      </c>
      <c r="F21" s="25">
        <v>2</v>
      </c>
      <c r="G21" s="50">
        <v>42</v>
      </c>
    </row>
    <row r="22" spans="1:7" ht="12.75">
      <c r="A22" s="32" t="s">
        <v>280</v>
      </c>
      <c r="B22" s="25">
        <v>3648</v>
      </c>
      <c r="C22" s="44">
        <v>372</v>
      </c>
      <c r="D22" s="44">
        <v>174</v>
      </c>
      <c r="E22" s="44">
        <v>158</v>
      </c>
      <c r="F22" s="25">
        <v>234</v>
      </c>
      <c r="G22" s="50">
        <v>4586</v>
      </c>
    </row>
    <row r="23" spans="1:7" ht="12.75">
      <c r="A23" s="32" t="s">
        <v>281</v>
      </c>
      <c r="B23" s="25">
        <v>3372</v>
      </c>
      <c r="C23" s="44">
        <v>156</v>
      </c>
      <c r="D23" s="44">
        <v>26</v>
      </c>
      <c r="E23" s="44">
        <v>4</v>
      </c>
      <c r="F23" s="25">
        <v>36</v>
      </c>
      <c r="G23" s="50">
        <v>3594</v>
      </c>
    </row>
    <row r="24" spans="1:7" ht="12.75">
      <c r="A24" s="32" t="s">
        <v>282</v>
      </c>
      <c r="B24" s="25">
        <v>1307</v>
      </c>
      <c r="C24" s="44">
        <v>113</v>
      </c>
      <c r="D24" s="44">
        <v>30</v>
      </c>
      <c r="E24" s="44">
        <v>5</v>
      </c>
      <c r="F24" s="25">
        <v>10</v>
      </c>
      <c r="G24" s="50">
        <v>1465</v>
      </c>
    </row>
    <row r="25" spans="1:7" ht="12.75">
      <c r="A25" s="32" t="s">
        <v>283</v>
      </c>
      <c r="B25" s="25">
        <v>3203</v>
      </c>
      <c r="C25" s="44">
        <v>553</v>
      </c>
      <c r="D25" s="44">
        <v>82</v>
      </c>
      <c r="E25" s="44">
        <v>17</v>
      </c>
      <c r="F25" s="25">
        <v>113</v>
      </c>
      <c r="G25" s="50">
        <v>3968</v>
      </c>
    </row>
    <row r="26" spans="1:7" ht="12.75">
      <c r="A26" s="32" t="s">
        <v>284</v>
      </c>
      <c r="B26" s="25">
        <v>982</v>
      </c>
      <c r="C26" s="44">
        <v>138</v>
      </c>
      <c r="D26" s="44">
        <v>24</v>
      </c>
      <c r="E26" s="44">
        <v>13</v>
      </c>
      <c r="F26" s="25">
        <v>39</v>
      </c>
      <c r="G26" s="50">
        <v>1196</v>
      </c>
    </row>
    <row r="27" spans="1:7" ht="12.75">
      <c r="A27" s="32" t="s">
        <v>285</v>
      </c>
      <c r="B27" s="25">
        <v>1110</v>
      </c>
      <c r="C27" s="44">
        <v>96</v>
      </c>
      <c r="D27" s="44">
        <v>22</v>
      </c>
      <c r="E27" s="44">
        <v>8</v>
      </c>
      <c r="F27" s="25">
        <v>64</v>
      </c>
      <c r="G27" s="50">
        <v>1300</v>
      </c>
    </row>
    <row r="28" spans="1:7" ht="12.75">
      <c r="A28" s="32" t="s">
        <v>286</v>
      </c>
      <c r="B28" s="25">
        <v>124</v>
      </c>
      <c r="C28" s="44">
        <v>10</v>
      </c>
      <c r="D28" s="44">
        <v>1</v>
      </c>
      <c r="E28" s="44">
        <v>1</v>
      </c>
      <c r="F28" s="25">
        <v>201</v>
      </c>
      <c r="G28" s="50">
        <v>337</v>
      </c>
    </row>
    <row r="29" spans="1:7" ht="12.75">
      <c r="A29" s="34"/>
      <c r="B29" s="30"/>
      <c r="C29" s="45"/>
      <c r="D29" s="45"/>
      <c r="E29" s="45"/>
      <c r="F29" s="30"/>
      <c r="G29" s="34"/>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G31"/>
  <sheetViews>
    <sheetView workbookViewId="0" topLeftCell="A1">
      <selection activeCell="F7" sqref="F7"/>
    </sheetView>
  </sheetViews>
  <sheetFormatPr defaultColWidth="11.421875" defaultRowHeight="12.75"/>
  <cols>
    <col min="1" max="1" width="1.7109375" style="0" customWidth="1"/>
    <col min="2" max="2" width="24.7109375" style="0" customWidth="1"/>
    <col min="6" max="6" width="12.7109375" style="0" customWidth="1"/>
  </cols>
  <sheetData>
    <row r="1" spans="1:7" ht="12.75">
      <c r="A1" s="17" t="s">
        <v>421</v>
      </c>
      <c r="B1" s="3"/>
      <c r="C1" s="3"/>
      <c r="D1" s="3"/>
      <c r="E1" s="3"/>
      <c r="F1" s="3"/>
      <c r="G1" s="3"/>
    </row>
    <row r="2" spans="1:7" ht="12.75">
      <c r="A2" s="17" t="s">
        <v>328</v>
      </c>
      <c r="B2" s="3"/>
      <c r="C2" s="3"/>
      <c r="D2" s="3"/>
      <c r="E2" s="3"/>
      <c r="F2" s="3"/>
      <c r="G2" s="3"/>
    </row>
    <row r="3" spans="1:7" ht="12.75">
      <c r="A3" s="3"/>
      <c r="B3" s="3"/>
      <c r="C3" s="3"/>
      <c r="D3" s="3"/>
      <c r="E3" s="3"/>
      <c r="F3" s="3"/>
      <c r="G3" s="3"/>
    </row>
    <row r="4" spans="1:7" ht="12.75">
      <c r="A4" s="255" t="s">
        <v>62</v>
      </c>
      <c r="B4" s="255"/>
      <c r="C4" s="255"/>
      <c r="D4" s="255"/>
      <c r="E4" s="255"/>
      <c r="F4" s="255"/>
      <c r="G4" s="3"/>
    </row>
    <row r="5" spans="1:7" ht="3" customHeight="1">
      <c r="A5" s="18"/>
      <c r="B5" s="18"/>
      <c r="C5" s="18"/>
      <c r="D5" s="18"/>
      <c r="E5" s="18"/>
      <c r="F5" s="18"/>
      <c r="G5" s="3"/>
    </row>
    <row r="6" spans="1:7" ht="12.75">
      <c r="A6" s="124" t="s">
        <v>213</v>
      </c>
      <c r="B6" s="78"/>
      <c r="C6" s="37" t="s">
        <v>287</v>
      </c>
      <c r="D6" s="38" t="s">
        <v>288</v>
      </c>
      <c r="E6" s="37" t="s">
        <v>289</v>
      </c>
      <c r="F6" s="46" t="s">
        <v>320</v>
      </c>
      <c r="G6" s="3"/>
    </row>
    <row r="7" spans="1:7" ht="12.75">
      <c r="A7" s="26"/>
      <c r="B7" s="93" t="s">
        <v>176</v>
      </c>
      <c r="C7" s="30"/>
      <c r="D7" s="45"/>
      <c r="E7" s="30"/>
      <c r="F7" s="48" t="s">
        <v>321</v>
      </c>
      <c r="G7" s="3"/>
    </row>
    <row r="8" spans="1:7" ht="12.75">
      <c r="A8" s="51"/>
      <c r="B8" s="75" t="s">
        <v>97</v>
      </c>
      <c r="C8" s="74" t="s">
        <v>27</v>
      </c>
      <c r="D8" s="76" t="s">
        <v>27</v>
      </c>
      <c r="E8" s="74" t="s">
        <v>27</v>
      </c>
      <c r="F8" s="161" t="s">
        <v>27</v>
      </c>
      <c r="G8" s="3"/>
    </row>
    <row r="9" spans="1:7" ht="12.75">
      <c r="A9" s="112" t="s">
        <v>0</v>
      </c>
      <c r="B9" s="80"/>
      <c r="C9" s="29">
        <v>41291</v>
      </c>
      <c r="D9" s="43">
        <v>4108</v>
      </c>
      <c r="E9" s="29">
        <v>742</v>
      </c>
      <c r="F9" s="50">
        <v>46141</v>
      </c>
      <c r="G9" s="3"/>
    </row>
    <row r="10" spans="1:7" ht="12.75">
      <c r="A10" s="53"/>
      <c r="B10" s="72" t="s">
        <v>151</v>
      </c>
      <c r="C10" s="25">
        <v>31184</v>
      </c>
      <c r="D10" s="44">
        <v>2077</v>
      </c>
      <c r="E10" s="25">
        <v>524</v>
      </c>
      <c r="F10" s="50">
        <v>33785</v>
      </c>
      <c r="G10" s="3"/>
    </row>
    <row r="11" spans="1:7" ht="12.75">
      <c r="A11" s="53"/>
      <c r="B11" s="72" t="s">
        <v>163</v>
      </c>
      <c r="C11" s="25">
        <v>3799</v>
      </c>
      <c r="D11" s="44">
        <v>664</v>
      </c>
      <c r="E11" s="25">
        <v>77</v>
      </c>
      <c r="F11" s="50">
        <v>4540</v>
      </c>
      <c r="G11" s="3"/>
    </row>
    <row r="12" spans="1:7" ht="12.75">
      <c r="A12" s="53"/>
      <c r="B12" s="72" t="s">
        <v>153</v>
      </c>
      <c r="C12" s="25">
        <v>1529</v>
      </c>
      <c r="D12" s="44">
        <v>255</v>
      </c>
      <c r="E12" s="25">
        <v>61</v>
      </c>
      <c r="F12" s="50">
        <v>1845</v>
      </c>
      <c r="G12" s="3"/>
    </row>
    <row r="13" spans="1:7" ht="12.75">
      <c r="A13" s="53"/>
      <c r="B13" s="72" t="s">
        <v>154</v>
      </c>
      <c r="C13" s="25">
        <v>820</v>
      </c>
      <c r="D13" s="44">
        <v>284</v>
      </c>
      <c r="E13" s="25">
        <v>14</v>
      </c>
      <c r="F13" s="50">
        <v>1118</v>
      </c>
      <c r="G13" s="3"/>
    </row>
    <row r="14" spans="1:7" ht="12.75">
      <c r="A14" s="53"/>
      <c r="B14" s="72" t="s">
        <v>155</v>
      </c>
      <c r="C14" s="25">
        <v>3959</v>
      </c>
      <c r="D14" s="44">
        <v>828</v>
      </c>
      <c r="E14" s="25">
        <v>66</v>
      </c>
      <c r="F14" s="50">
        <v>4853</v>
      </c>
      <c r="G14" s="3"/>
    </row>
    <row r="15" spans="1:7" ht="12.75">
      <c r="A15" s="26"/>
      <c r="B15" s="93"/>
      <c r="C15" s="68"/>
      <c r="D15" s="70"/>
      <c r="E15" s="68"/>
      <c r="F15" s="117"/>
      <c r="G15" s="3"/>
    </row>
    <row r="16" spans="1:7" ht="12.75">
      <c r="A16" s="53"/>
      <c r="B16" s="72"/>
      <c r="C16" s="25"/>
      <c r="D16" s="44"/>
      <c r="E16" s="25"/>
      <c r="F16" s="50"/>
      <c r="G16" s="3"/>
    </row>
    <row r="17" spans="1:7" ht="12.75">
      <c r="A17" s="112" t="s">
        <v>1</v>
      </c>
      <c r="B17" s="80"/>
      <c r="C17" s="29">
        <v>25655</v>
      </c>
      <c r="D17" s="43">
        <v>2243</v>
      </c>
      <c r="E17" s="29">
        <v>508</v>
      </c>
      <c r="F17" s="50">
        <v>28406</v>
      </c>
      <c r="G17" s="3"/>
    </row>
    <row r="18" spans="1:7" ht="12.75">
      <c r="A18" s="53"/>
      <c r="B18" s="72" t="s">
        <v>151</v>
      </c>
      <c r="C18" s="25">
        <v>20524</v>
      </c>
      <c r="D18" s="44">
        <v>1372</v>
      </c>
      <c r="E18" s="25">
        <v>384</v>
      </c>
      <c r="F18" s="50">
        <v>22280</v>
      </c>
      <c r="G18" s="3"/>
    </row>
    <row r="19" spans="1:7" ht="12.75">
      <c r="A19" s="53"/>
      <c r="B19" s="72" t="s">
        <v>163</v>
      </c>
      <c r="C19" s="25">
        <v>2299</v>
      </c>
      <c r="D19" s="44">
        <v>283</v>
      </c>
      <c r="E19" s="25">
        <v>42</v>
      </c>
      <c r="F19" s="50">
        <v>2624</v>
      </c>
      <c r="G19" s="3"/>
    </row>
    <row r="20" spans="1:7" ht="12.75">
      <c r="A20" s="53"/>
      <c r="B20" s="72" t="s">
        <v>153</v>
      </c>
      <c r="C20" s="25">
        <v>903</v>
      </c>
      <c r="D20" s="44">
        <v>90</v>
      </c>
      <c r="E20" s="25">
        <v>34</v>
      </c>
      <c r="F20" s="50">
        <v>1027</v>
      </c>
      <c r="G20" s="3"/>
    </row>
    <row r="21" spans="1:7" ht="12.75">
      <c r="A21" s="53"/>
      <c r="B21" s="72" t="s">
        <v>154</v>
      </c>
      <c r="C21" s="25">
        <v>577</v>
      </c>
      <c r="D21" s="44">
        <v>178</v>
      </c>
      <c r="E21" s="25">
        <v>23</v>
      </c>
      <c r="F21" s="50">
        <v>778</v>
      </c>
      <c r="G21" s="3"/>
    </row>
    <row r="22" spans="1:7" ht="12.75">
      <c r="A22" s="53"/>
      <c r="B22" s="72" t="s">
        <v>155</v>
      </c>
      <c r="C22" s="25">
        <v>1352</v>
      </c>
      <c r="D22" s="44">
        <v>320</v>
      </c>
      <c r="E22" s="25">
        <v>25</v>
      </c>
      <c r="F22" s="50">
        <v>1697</v>
      </c>
      <c r="G22" s="3"/>
    </row>
    <row r="23" spans="1:7" ht="12.75">
      <c r="A23" s="26"/>
      <c r="B23" s="93"/>
      <c r="C23" s="68"/>
      <c r="D23" s="70"/>
      <c r="E23" s="68"/>
      <c r="F23" s="117"/>
      <c r="G23" s="3"/>
    </row>
    <row r="24" spans="1:7" ht="12.75">
      <c r="A24" s="53"/>
      <c r="B24" s="72"/>
      <c r="C24" s="25"/>
      <c r="D24" s="44"/>
      <c r="E24" s="25"/>
      <c r="F24" s="50"/>
      <c r="G24" s="3"/>
    </row>
    <row r="25" spans="1:7" ht="12.75">
      <c r="A25" s="112" t="s">
        <v>11</v>
      </c>
      <c r="B25" s="80"/>
      <c r="C25" s="29">
        <v>66946</v>
      </c>
      <c r="D25" s="43">
        <v>6351</v>
      </c>
      <c r="E25" s="29">
        <v>1250</v>
      </c>
      <c r="F25" s="50">
        <v>74547</v>
      </c>
      <c r="G25" s="3"/>
    </row>
    <row r="26" spans="1:7" ht="12.75">
      <c r="A26" s="53"/>
      <c r="B26" s="72" t="s">
        <v>151</v>
      </c>
      <c r="C26" s="25">
        <v>51708</v>
      </c>
      <c r="D26" s="44">
        <v>3449</v>
      </c>
      <c r="E26" s="25">
        <v>908</v>
      </c>
      <c r="F26" s="50">
        <v>56065</v>
      </c>
      <c r="G26" s="3"/>
    </row>
    <row r="27" spans="1:7" ht="12.75">
      <c r="A27" s="53"/>
      <c r="B27" s="72" t="s">
        <v>163</v>
      </c>
      <c r="C27" s="25">
        <v>6098</v>
      </c>
      <c r="D27" s="44">
        <v>947</v>
      </c>
      <c r="E27" s="25">
        <v>119</v>
      </c>
      <c r="F27" s="50">
        <v>7164</v>
      </c>
      <c r="G27" s="3"/>
    </row>
    <row r="28" spans="1:7" ht="12.75">
      <c r="A28" s="53"/>
      <c r="B28" s="72" t="s">
        <v>153</v>
      </c>
      <c r="C28" s="25">
        <v>2432</v>
      </c>
      <c r="D28" s="44">
        <v>345</v>
      </c>
      <c r="E28" s="25">
        <v>95</v>
      </c>
      <c r="F28" s="50">
        <v>2872</v>
      </c>
      <c r="G28" s="3"/>
    </row>
    <row r="29" spans="1:7" ht="12.75">
      <c r="A29" s="53"/>
      <c r="B29" s="72" t="s">
        <v>154</v>
      </c>
      <c r="C29" s="25">
        <v>1397</v>
      </c>
      <c r="D29" s="44">
        <v>462</v>
      </c>
      <c r="E29" s="25">
        <v>37</v>
      </c>
      <c r="F29" s="50">
        <v>1896</v>
      </c>
      <c r="G29" s="3"/>
    </row>
    <row r="30" spans="1:7" ht="12.75">
      <c r="A30" s="53"/>
      <c r="B30" s="72" t="s">
        <v>155</v>
      </c>
      <c r="C30" s="25">
        <v>5311</v>
      </c>
      <c r="D30" s="44">
        <v>1148</v>
      </c>
      <c r="E30" s="25">
        <v>91</v>
      </c>
      <c r="F30" s="50">
        <v>6550</v>
      </c>
      <c r="G30" s="3"/>
    </row>
    <row r="31" spans="1:7" ht="12.75">
      <c r="A31" s="26"/>
      <c r="B31" s="93" t="s">
        <v>97</v>
      </c>
      <c r="C31" s="113" t="s">
        <v>27</v>
      </c>
      <c r="D31" s="116" t="s">
        <v>27</v>
      </c>
      <c r="E31" s="113" t="s">
        <v>27</v>
      </c>
      <c r="F31" s="35" t="s">
        <v>27</v>
      </c>
      <c r="G31" s="3"/>
    </row>
  </sheetData>
  <mergeCells count="1">
    <mergeCell ref="A4:F4"/>
  </mergeCells>
  <printOptions/>
  <pageMargins left="0.7874015748031497" right="0.7874015748031497" top="0.7874015748031497" bottom="1.1811023622047245"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11.421875" defaultRowHeight="12.75"/>
  <cols>
    <col min="1" max="1" width="44.7109375" style="0" customWidth="1"/>
  </cols>
  <sheetData>
    <row r="1" spans="1:5" ht="12.75">
      <c r="A1" s="17" t="s">
        <v>422</v>
      </c>
      <c r="B1" s="3"/>
      <c r="C1" s="3"/>
      <c r="D1" s="3"/>
      <c r="E1" s="3"/>
    </row>
    <row r="2" spans="1:5" ht="12.75">
      <c r="A2" s="17" t="s">
        <v>401</v>
      </c>
      <c r="B2" s="3"/>
      <c r="C2" s="3"/>
      <c r="D2" s="3"/>
      <c r="E2" s="3"/>
    </row>
    <row r="3" spans="1:5" ht="12.75">
      <c r="A3" s="3"/>
      <c r="B3" s="3"/>
      <c r="C3" s="3"/>
      <c r="D3" s="3"/>
      <c r="E3" s="3"/>
    </row>
    <row r="4" spans="1:5" ht="12.75">
      <c r="A4" s="255" t="s">
        <v>62</v>
      </c>
      <c r="B4" s="255"/>
      <c r="C4" s="255"/>
      <c r="D4" s="255"/>
      <c r="E4" s="3"/>
    </row>
    <row r="5" spans="1:5" ht="3" customHeight="1">
      <c r="A5" s="18"/>
      <c r="B5" s="18"/>
      <c r="C5" s="18"/>
      <c r="D5" s="18"/>
      <c r="E5" s="3"/>
    </row>
    <row r="6" spans="1:5" ht="12.75">
      <c r="A6" s="179" t="s">
        <v>323</v>
      </c>
      <c r="B6" s="181" t="s">
        <v>322</v>
      </c>
      <c r="C6" s="178" t="s">
        <v>12</v>
      </c>
      <c r="D6" s="180" t="s">
        <v>290</v>
      </c>
      <c r="E6" s="3"/>
    </row>
    <row r="7" spans="1:5" ht="12.75">
      <c r="A7" s="31" t="s">
        <v>165</v>
      </c>
      <c r="B7" s="128" t="s">
        <v>98</v>
      </c>
      <c r="C7" s="74" t="s">
        <v>98</v>
      </c>
      <c r="D7" s="161" t="s">
        <v>98</v>
      </c>
      <c r="E7" s="3"/>
    </row>
    <row r="8" spans="1:5" ht="12.75">
      <c r="A8" s="49" t="s">
        <v>221</v>
      </c>
      <c r="B8" s="129">
        <v>46141</v>
      </c>
      <c r="C8" s="29">
        <v>28406</v>
      </c>
      <c r="D8" s="50">
        <v>74547</v>
      </c>
      <c r="E8" s="3"/>
    </row>
    <row r="9" spans="1:5" ht="12.75">
      <c r="A9" s="32"/>
      <c r="B9" s="130"/>
      <c r="C9" s="25"/>
      <c r="D9" s="50"/>
      <c r="E9" s="3"/>
    </row>
    <row r="10" spans="1:5" ht="12.75">
      <c r="A10" s="32" t="s">
        <v>291</v>
      </c>
      <c r="B10" s="130">
        <v>5985</v>
      </c>
      <c r="C10" s="25">
        <v>1102</v>
      </c>
      <c r="D10" s="50">
        <v>7087</v>
      </c>
      <c r="E10" s="3"/>
    </row>
    <row r="11" spans="1:5" ht="12.75">
      <c r="A11" s="32" t="s">
        <v>292</v>
      </c>
      <c r="B11" s="130">
        <v>1176</v>
      </c>
      <c r="C11" s="25">
        <v>1006</v>
      </c>
      <c r="D11" s="50">
        <v>2182</v>
      </c>
      <c r="E11" s="3"/>
    </row>
    <row r="12" spans="1:5" ht="12.75">
      <c r="A12" s="32" t="s">
        <v>293</v>
      </c>
      <c r="B12" s="130">
        <v>394</v>
      </c>
      <c r="C12" s="25">
        <v>171</v>
      </c>
      <c r="D12" s="50">
        <v>565</v>
      </c>
      <c r="E12" s="3"/>
    </row>
    <row r="13" spans="1:5" ht="12.75">
      <c r="A13" s="32" t="s">
        <v>294</v>
      </c>
      <c r="B13" s="130">
        <v>4823</v>
      </c>
      <c r="C13" s="25">
        <v>2980</v>
      </c>
      <c r="D13" s="50">
        <v>7803</v>
      </c>
      <c r="E13" s="3"/>
    </row>
    <row r="14" spans="1:5" ht="12.75">
      <c r="A14" s="32" t="s">
        <v>295</v>
      </c>
      <c r="B14" s="130">
        <v>156</v>
      </c>
      <c r="C14" s="25">
        <v>75</v>
      </c>
      <c r="D14" s="50">
        <v>231</v>
      </c>
      <c r="E14" s="3"/>
    </row>
    <row r="15" spans="1:5" ht="12.75">
      <c r="A15" s="32" t="s">
        <v>296</v>
      </c>
      <c r="B15" s="130">
        <v>331</v>
      </c>
      <c r="C15" s="25">
        <v>45</v>
      </c>
      <c r="D15" s="50">
        <v>376</v>
      </c>
      <c r="E15" s="3"/>
    </row>
    <row r="16" spans="1:5" ht="12.75">
      <c r="A16" s="32" t="s">
        <v>324</v>
      </c>
      <c r="B16" s="130">
        <v>2968</v>
      </c>
      <c r="C16" s="25">
        <v>1664</v>
      </c>
      <c r="D16" s="50">
        <v>4632</v>
      </c>
      <c r="E16" s="3"/>
    </row>
    <row r="17" spans="1:5" ht="12.75">
      <c r="A17" s="32" t="s">
        <v>325</v>
      </c>
      <c r="B17" s="130">
        <v>17318</v>
      </c>
      <c r="C17" s="25">
        <v>12590</v>
      </c>
      <c r="D17" s="50">
        <v>29908</v>
      </c>
      <c r="E17" s="3"/>
    </row>
    <row r="18" spans="1:5" ht="12.75">
      <c r="A18" s="32" t="s">
        <v>326</v>
      </c>
      <c r="B18" s="130">
        <v>1709</v>
      </c>
      <c r="C18" s="25">
        <v>1186</v>
      </c>
      <c r="D18" s="50">
        <v>2895</v>
      </c>
      <c r="E18" s="3"/>
    </row>
    <row r="19" spans="1:5" ht="12.75">
      <c r="A19" s="32" t="s">
        <v>327</v>
      </c>
      <c r="B19" s="130">
        <v>11281</v>
      </c>
      <c r="C19" s="25">
        <v>7587</v>
      </c>
      <c r="D19" s="50">
        <v>18868</v>
      </c>
      <c r="E19" s="3"/>
    </row>
    <row r="20" spans="1:5" ht="12.75">
      <c r="A20" s="35" t="s">
        <v>165</v>
      </c>
      <c r="B20" s="131" t="s">
        <v>98</v>
      </c>
      <c r="C20" s="113" t="s">
        <v>98</v>
      </c>
      <c r="D20" s="35" t="s">
        <v>98</v>
      </c>
      <c r="E20" s="3"/>
    </row>
  </sheetData>
  <mergeCells count="1">
    <mergeCell ref="A4:D4"/>
  </mergeCells>
  <printOptions/>
  <pageMargins left="0.7874015748031497" right="0.7874015748031497" top="0.7874015748031497" bottom="1.1811023622047245"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31"/>
  <sheetViews>
    <sheetView workbookViewId="0" topLeftCell="A1">
      <selection activeCell="G7" sqref="G7"/>
    </sheetView>
  </sheetViews>
  <sheetFormatPr defaultColWidth="11.421875" defaultRowHeight="12.75"/>
  <cols>
    <col min="1" max="1" width="1.7109375" style="0" customWidth="1"/>
    <col min="2" max="2" width="17.7109375" style="0" customWidth="1"/>
    <col min="7" max="7" width="12.7109375" style="0" customWidth="1"/>
  </cols>
  <sheetData>
    <row r="1" spans="1:8" ht="12.75">
      <c r="A1" s="17" t="s">
        <v>423</v>
      </c>
      <c r="C1" s="3"/>
      <c r="D1" s="3"/>
      <c r="E1" s="3"/>
      <c r="F1" s="3"/>
      <c r="G1" s="3"/>
      <c r="H1" s="3"/>
    </row>
    <row r="2" spans="1:8" ht="12.75">
      <c r="A2" s="17" t="s">
        <v>402</v>
      </c>
      <c r="C2" s="3"/>
      <c r="D2" s="3"/>
      <c r="E2" s="3"/>
      <c r="F2" s="3"/>
      <c r="G2" s="3"/>
      <c r="H2" s="3"/>
    </row>
    <row r="3" spans="1:8" ht="12.75">
      <c r="A3" s="3"/>
      <c r="C3" s="3"/>
      <c r="D3" s="3"/>
      <c r="E3" s="3"/>
      <c r="F3" s="3"/>
      <c r="G3" s="3"/>
      <c r="H3" s="3"/>
    </row>
    <row r="4" spans="1:8" ht="12.75">
      <c r="A4" s="18" t="s">
        <v>62</v>
      </c>
      <c r="C4" s="3"/>
      <c r="D4" s="3"/>
      <c r="E4" s="3"/>
      <c r="F4" s="3"/>
      <c r="G4" s="3"/>
      <c r="H4" s="3"/>
    </row>
    <row r="5" spans="2:8" ht="3" customHeight="1">
      <c r="B5" s="3"/>
      <c r="C5" s="3"/>
      <c r="D5" s="3"/>
      <c r="E5" s="3"/>
      <c r="F5" s="3"/>
      <c r="G5" s="3"/>
      <c r="H5" s="3"/>
    </row>
    <row r="6" spans="1:8" ht="12.75">
      <c r="A6" s="124" t="s">
        <v>213</v>
      </c>
      <c r="B6" s="78"/>
      <c r="C6" s="37" t="s">
        <v>299</v>
      </c>
      <c r="D6" s="38" t="s">
        <v>297</v>
      </c>
      <c r="E6" s="38" t="s">
        <v>298</v>
      </c>
      <c r="F6" s="37" t="s">
        <v>298</v>
      </c>
      <c r="G6" s="46" t="s">
        <v>320</v>
      </c>
      <c r="H6" s="3"/>
    </row>
    <row r="7" spans="1:8" ht="12.75">
      <c r="A7" s="26"/>
      <c r="B7" s="93" t="s">
        <v>176</v>
      </c>
      <c r="C7" s="36"/>
      <c r="D7" s="41" t="s">
        <v>300</v>
      </c>
      <c r="E7" s="41" t="s">
        <v>301</v>
      </c>
      <c r="F7" s="27" t="s">
        <v>302</v>
      </c>
      <c r="G7" s="48" t="s">
        <v>321</v>
      </c>
      <c r="H7" s="3"/>
    </row>
    <row r="8" spans="1:8" ht="12.75">
      <c r="A8" s="53"/>
      <c r="B8" s="72"/>
      <c r="C8" s="24"/>
      <c r="D8" s="42"/>
      <c r="E8" s="42"/>
      <c r="F8" s="24"/>
      <c r="G8" s="49"/>
      <c r="H8" s="3"/>
    </row>
    <row r="9" spans="1:8" ht="12.75">
      <c r="A9" s="250" t="s">
        <v>0</v>
      </c>
      <c r="B9" s="251"/>
      <c r="C9" s="29">
        <v>11358</v>
      </c>
      <c r="D9" s="43">
        <v>1176</v>
      </c>
      <c r="E9" s="43">
        <v>20617</v>
      </c>
      <c r="F9" s="29">
        <v>12990</v>
      </c>
      <c r="G9" s="50">
        <v>46141</v>
      </c>
      <c r="H9" s="3"/>
    </row>
    <row r="10" spans="1:8" ht="12.75">
      <c r="A10" s="53"/>
      <c r="B10" s="72" t="s">
        <v>151</v>
      </c>
      <c r="C10" s="25">
        <v>6458</v>
      </c>
      <c r="D10" s="44">
        <v>337</v>
      </c>
      <c r="E10" s="44">
        <v>17228</v>
      </c>
      <c r="F10" s="25">
        <v>9762</v>
      </c>
      <c r="G10" s="50">
        <v>33785</v>
      </c>
      <c r="H10" s="3"/>
    </row>
    <row r="11" spans="1:8" ht="12.75">
      <c r="A11" s="53"/>
      <c r="B11" s="72" t="s">
        <v>163</v>
      </c>
      <c r="C11" s="25">
        <v>1625</v>
      </c>
      <c r="D11" s="44">
        <v>215</v>
      </c>
      <c r="E11" s="44">
        <v>1569</v>
      </c>
      <c r="F11" s="25">
        <v>1131</v>
      </c>
      <c r="G11" s="50">
        <v>4540</v>
      </c>
      <c r="H11" s="3"/>
    </row>
    <row r="12" spans="1:8" ht="12.75">
      <c r="A12" s="53"/>
      <c r="B12" s="72" t="s">
        <v>153</v>
      </c>
      <c r="C12" s="25">
        <v>867</v>
      </c>
      <c r="D12" s="44">
        <v>130</v>
      </c>
      <c r="E12" s="44">
        <v>260</v>
      </c>
      <c r="F12" s="25">
        <v>588</v>
      </c>
      <c r="G12" s="50">
        <v>1845</v>
      </c>
      <c r="H12" s="3"/>
    </row>
    <row r="13" spans="1:8" ht="12.75">
      <c r="A13" s="53"/>
      <c r="B13" s="72" t="s">
        <v>154</v>
      </c>
      <c r="C13" s="25">
        <v>506</v>
      </c>
      <c r="D13" s="44">
        <v>37</v>
      </c>
      <c r="E13" s="44">
        <v>154</v>
      </c>
      <c r="F13" s="25">
        <v>421</v>
      </c>
      <c r="G13" s="50">
        <v>1118</v>
      </c>
      <c r="H13" s="3"/>
    </row>
    <row r="14" spans="1:8" ht="12.75">
      <c r="A14" s="53"/>
      <c r="B14" s="72" t="s">
        <v>155</v>
      </c>
      <c r="C14" s="25">
        <v>1902</v>
      </c>
      <c r="D14" s="44">
        <v>457</v>
      </c>
      <c r="E14" s="44">
        <v>1406</v>
      </c>
      <c r="F14" s="25">
        <v>1088</v>
      </c>
      <c r="G14" s="50">
        <v>4853</v>
      </c>
      <c r="H14" s="3"/>
    </row>
    <row r="15" spans="1:8" ht="12.75">
      <c r="A15" s="26"/>
      <c r="B15" s="93"/>
      <c r="C15" s="68"/>
      <c r="D15" s="70"/>
      <c r="E15" s="70"/>
      <c r="F15" s="68"/>
      <c r="G15" s="117"/>
      <c r="H15" s="3"/>
    </row>
    <row r="16" spans="1:8" ht="12.75">
      <c r="A16" s="53"/>
      <c r="B16" s="72"/>
      <c r="C16" s="25"/>
      <c r="D16" s="44"/>
      <c r="E16" s="44"/>
      <c r="F16" s="25"/>
      <c r="G16" s="50"/>
      <c r="H16" s="3"/>
    </row>
    <row r="17" spans="1:8" ht="12.75">
      <c r="A17" s="250" t="s">
        <v>1</v>
      </c>
      <c r="B17" s="251"/>
      <c r="C17" s="29">
        <v>4328</v>
      </c>
      <c r="D17" s="43">
        <v>1006</v>
      </c>
      <c r="E17" s="43">
        <v>14299</v>
      </c>
      <c r="F17" s="29">
        <v>8773</v>
      </c>
      <c r="G17" s="50">
        <v>28406</v>
      </c>
      <c r="H17" s="3"/>
    </row>
    <row r="18" spans="1:8" ht="12.75">
      <c r="A18" s="53"/>
      <c r="B18" s="72" t="s">
        <v>151</v>
      </c>
      <c r="C18" s="25">
        <v>2600</v>
      </c>
      <c r="D18" s="44">
        <v>326</v>
      </c>
      <c r="E18" s="44">
        <v>12381</v>
      </c>
      <c r="F18" s="25">
        <v>6973</v>
      </c>
      <c r="G18" s="50">
        <v>22280</v>
      </c>
      <c r="H18" s="3"/>
    </row>
    <row r="19" spans="1:8" ht="12.75">
      <c r="A19" s="53"/>
      <c r="B19" s="72" t="s">
        <v>163</v>
      </c>
      <c r="C19" s="25">
        <v>471</v>
      </c>
      <c r="D19" s="44">
        <v>198</v>
      </c>
      <c r="E19" s="44">
        <v>1150</v>
      </c>
      <c r="F19" s="25">
        <v>805</v>
      </c>
      <c r="G19" s="50">
        <v>2624</v>
      </c>
      <c r="H19" s="3"/>
    </row>
    <row r="20" spans="1:8" ht="12.75">
      <c r="A20" s="53"/>
      <c r="B20" s="72" t="s">
        <v>153</v>
      </c>
      <c r="C20" s="25">
        <v>344</v>
      </c>
      <c r="D20" s="44">
        <v>144</v>
      </c>
      <c r="E20" s="44">
        <v>226</v>
      </c>
      <c r="F20" s="25">
        <v>313</v>
      </c>
      <c r="G20" s="50">
        <v>1027</v>
      </c>
      <c r="H20" s="3"/>
    </row>
    <row r="21" spans="1:8" ht="12.75">
      <c r="A21" s="53"/>
      <c r="B21" s="72" t="s">
        <v>154</v>
      </c>
      <c r="C21" s="25">
        <v>428</v>
      </c>
      <c r="D21" s="44">
        <v>22</v>
      </c>
      <c r="E21" s="44">
        <v>48</v>
      </c>
      <c r="F21" s="25">
        <v>280</v>
      </c>
      <c r="G21" s="50">
        <v>778</v>
      </c>
      <c r="H21" s="3"/>
    </row>
    <row r="22" spans="1:8" ht="12.75">
      <c r="A22" s="53"/>
      <c r="B22" s="72" t="s">
        <v>155</v>
      </c>
      <c r="C22" s="25">
        <v>485</v>
      </c>
      <c r="D22" s="44">
        <v>316</v>
      </c>
      <c r="E22" s="44">
        <v>494</v>
      </c>
      <c r="F22" s="25">
        <v>402</v>
      </c>
      <c r="G22" s="50">
        <v>1697</v>
      </c>
      <c r="H22" s="3"/>
    </row>
    <row r="23" spans="1:8" ht="12.75">
      <c r="A23" s="26"/>
      <c r="B23" s="93"/>
      <c r="C23" s="68"/>
      <c r="D23" s="70"/>
      <c r="E23" s="70"/>
      <c r="F23" s="68"/>
      <c r="G23" s="117"/>
      <c r="H23" s="3"/>
    </row>
    <row r="24" spans="1:8" ht="12.75">
      <c r="A24" s="53"/>
      <c r="B24" s="72"/>
      <c r="C24" s="25"/>
      <c r="D24" s="44"/>
      <c r="E24" s="44"/>
      <c r="F24" s="25"/>
      <c r="G24" s="50"/>
      <c r="H24" s="3"/>
    </row>
    <row r="25" spans="1:8" ht="12.75">
      <c r="A25" s="250" t="s">
        <v>11</v>
      </c>
      <c r="B25" s="251"/>
      <c r="C25" s="29">
        <v>15686</v>
      </c>
      <c r="D25" s="43">
        <v>2182</v>
      </c>
      <c r="E25" s="43">
        <v>34916</v>
      </c>
      <c r="F25" s="29">
        <v>21763</v>
      </c>
      <c r="G25" s="50">
        <v>74547</v>
      </c>
      <c r="H25" s="3"/>
    </row>
    <row r="26" spans="1:8" ht="12.75">
      <c r="A26" s="53"/>
      <c r="B26" s="72" t="s">
        <v>151</v>
      </c>
      <c r="C26" s="25">
        <v>9058</v>
      </c>
      <c r="D26" s="44">
        <v>663</v>
      </c>
      <c r="E26" s="44">
        <v>29609</v>
      </c>
      <c r="F26" s="25">
        <v>16735</v>
      </c>
      <c r="G26" s="50">
        <v>56065</v>
      </c>
      <c r="H26" s="3"/>
    </row>
    <row r="27" spans="1:8" ht="12.75">
      <c r="A27" s="53"/>
      <c r="B27" s="72" t="s">
        <v>163</v>
      </c>
      <c r="C27" s="25">
        <v>2096</v>
      </c>
      <c r="D27" s="44">
        <v>413</v>
      </c>
      <c r="E27" s="44">
        <v>2719</v>
      </c>
      <c r="F27" s="25">
        <v>1936</v>
      </c>
      <c r="G27" s="50">
        <v>7164</v>
      </c>
      <c r="H27" s="3"/>
    </row>
    <row r="28" spans="1:8" ht="12.75">
      <c r="A28" s="53"/>
      <c r="B28" s="72" t="s">
        <v>153</v>
      </c>
      <c r="C28" s="25">
        <v>1211</v>
      </c>
      <c r="D28" s="44">
        <v>274</v>
      </c>
      <c r="E28" s="44">
        <v>486</v>
      </c>
      <c r="F28" s="25">
        <v>901</v>
      </c>
      <c r="G28" s="50">
        <v>2872</v>
      </c>
      <c r="H28" s="3"/>
    </row>
    <row r="29" spans="1:8" ht="12.75">
      <c r="A29" s="53"/>
      <c r="B29" s="72" t="s">
        <v>154</v>
      </c>
      <c r="C29" s="25">
        <v>934</v>
      </c>
      <c r="D29" s="44">
        <v>59</v>
      </c>
      <c r="E29" s="44">
        <v>202</v>
      </c>
      <c r="F29" s="25">
        <v>701</v>
      </c>
      <c r="G29" s="50">
        <v>1896</v>
      </c>
      <c r="H29" s="3"/>
    </row>
    <row r="30" spans="1:8" ht="12.75">
      <c r="A30" s="53"/>
      <c r="B30" s="72" t="s">
        <v>155</v>
      </c>
      <c r="C30" s="25">
        <v>2387</v>
      </c>
      <c r="D30" s="44">
        <v>773</v>
      </c>
      <c r="E30" s="44">
        <v>1900</v>
      </c>
      <c r="F30" s="25">
        <v>1490</v>
      </c>
      <c r="G30" s="50">
        <v>6550</v>
      </c>
      <c r="H30" s="3"/>
    </row>
    <row r="31" spans="1:8" ht="12.75">
      <c r="A31" s="26"/>
      <c r="B31" s="93" t="s">
        <v>97</v>
      </c>
      <c r="C31" s="113" t="s">
        <v>28</v>
      </c>
      <c r="D31" s="116" t="s">
        <v>28</v>
      </c>
      <c r="E31" s="116" t="s">
        <v>28</v>
      </c>
      <c r="F31" s="113" t="s">
        <v>28</v>
      </c>
      <c r="G31" s="35" t="s">
        <v>28</v>
      </c>
      <c r="H31" s="3"/>
    </row>
  </sheetData>
  <mergeCells count="3">
    <mergeCell ref="A9:B9"/>
    <mergeCell ref="A17:B17"/>
    <mergeCell ref="A25:B25"/>
  </mergeCells>
  <printOptions/>
  <pageMargins left="0.7874015748031497" right="0.7874015748031497" top="0.7874015748031497" bottom="1.1811023622047245"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28"/>
  <sheetViews>
    <sheetView workbookViewId="0" topLeftCell="A1">
      <selection activeCell="A2" sqref="A2"/>
    </sheetView>
  </sheetViews>
  <sheetFormatPr defaultColWidth="11.421875" defaultRowHeight="12.75"/>
  <cols>
    <col min="1" max="1" width="1.7109375" style="0" customWidth="1"/>
    <col min="2" max="2" width="33.140625" style="0" customWidth="1"/>
    <col min="3" max="6" width="12.7109375" style="0" customWidth="1"/>
    <col min="7" max="7" width="13.7109375" style="0" customWidth="1"/>
  </cols>
  <sheetData>
    <row r="1" spans="1:8" ht="12.75">
      <c r="A1" s="17" t="s">
        <v>424</v>
      </c>
      <c r="B1" s="3"/>
      <c r="C1" s="3"/>
      <c r="D1" s="3"/>
      <c r="E1" s="3"/>
      <c r="F1" s="3"/>
      <c r="G1" s="3"/>
      <c r="H1" s="3"/>
    </row>
    <row r="2" spans="1:8" ht="12.75">
      <c r="A2" s="17" t="s">
        <v>450</v>
      </c>
      <c r="B2" s="3"/>
      <c r="C2" s="3"/>
      <c r="D2" s="3"/>
      <c r="E2" s="3"/>
      <c r="F2" s="3"/>
      <c r="G2" s="3"/>
      <c r="H2" s="3"/>
    </row>
    <row r="3" spans="2:8" ht="12.75">
      <c r="B3" s="3"/>
      <c r="C3" s="3"/>
      <c r="D3" s="3"/>
      <c r="E3" s="3"/>
      <c r="F3" s="3"/>
      <c r="G3" s="3"/>
      <c r="H3" s="3"/>
    </row>
    <row r="4" spans="1:8" ht="12.75">
      <c r="A4" s="18" t="s">
        <v>62</v>
      </c>
      <c r="B4" s="3"/>
      <c r="C4" s="3"/>
      <c r="D4" s="3"/>
      <c r="E4" s="3"/>
      <c r="F4" s="3"/>
      <c r="G4" s="3"/>
      <c r="H4" s="3"/>
    </row>
    <row r="5" spans="1:8" ht="3" customHeight="1">
      <c r="A5" s="3"/>
      <c r="B5" s="3" t="s">
        <v>97</v>
      </c>
      <c r="C5" s="3" t="s">
        <v>98</v>
      </c>
      <c r="D5" s="3" t="s">
        <v>98</v>
      </c>
      <c r="E5" s="3" t="s">
        <v>98</v>
      </c>
      <c r="F5" s="3" t="s">
        <v>98</v>
      </c>
      <c r="G5" s="3" t="s">
        <v>98</v>
      </c>
      <c r="H5" s="3"/>
    </row>
    <row r="6" spans="1:8" ht="12.75">
      <c r="A6" s="244" t="s">
        <v>213</v>
      </c>
      <c r="B6" s="245"/>
      <c r="C6" s="37" t="s">
        <v>13</v>
      </c>
      <c r="D6" s="38" t="s">
        <v>303</v>
      </c>
      <c r="E6" s="38" t="s">
        <v>15</v>
      </c>
      <c r="F6" s="37" t="s">
        <v>304</v>
      </c>
      <c r="G6" s="196" t="s">
        <v>320</v>
      </c>
      <c r="H6" s="3"/>
    </row>
    <row r="7" spans="1:8" ht="12.75">
      <c r="A7" s="26"/>
      <c r="B7" s="93" t="s">
        <v>333</v>
      </c>
      <c r="C7" s="113"/>
      <c r="D7" s="45"/>
      <c r="E7" s="116"/>
      <c r="F7" s="30"/>
      <c r="G7" s="197" t="s">
        <v>321</v>
      </c>
      <c r="H7" s="3"/>
    </row>
    <row r="8" spans="1:8" ht="12.75">
      <c r="A8" s="51"/>
      <c r="B8" s="75" t="s">
        <v>97</v>
      </c>
      <c r="C8" s="74" t="s">
        <v>98</v>
      </c>
      <c r="D8" s="76" t="s">
        <v>98</v>
      </c>
      <c r="E8" s="76" t="s">
        <v>98</v>
      </c>
      <c r="F8" s="74" t="s">
        <v>98</v>
      </c>
      <c r="G8" s="198" t="s">
        <v>98</v>
      </c>
      <c r="H8" s="3"/>
    </row>
    <row r="9" spans="1:8" ht="12.75">
      <c r="A9" s="112" t="s">
        <v>0</v>
      </c>
      <c r="B9" s="72"/>
      <c r="C9" s="29">
        <v>8435</v>
      </c>
      <c r="D9" s="43">
        <v>4245</v>
      </c>
      <c r="E9" s="43">
        <v>4544</v>
      </c>
      <c r="F9" s="29">
        <v>28917</v>
      </c>
      <c r="G9" s="199">
        <v>46141</v>
      </c>
      <c r="H9" s="3"/>
    </row>
    <row r="10" spans="1:8" ht="12.75">
      <c r="A10" s="112"/>
      <c r="B10" s="72" t="s">
        <v>332</v>
      </c>
      <c r="C10" s="25">
        <v>5867</v>
      </c>
      <c r="D10" s="44">
        <v>1027</v>
      </c>
      <c r="E10" s="44">
        <v>1050</v>
      </c>
      <c r="F10" s="25">
        <v>3414</v>
      </c>
      <c r="G10" s="199">
        <v>11358</v>
      </c>
      <c r="H10" s="3"/>
    </row>
    <row r="11" spans="1:8" ht="12.75">
      <c r="A11" s="112"/>
      <c r="B11" s="72" t="s">
        <v>329</v>
      </c>
      <c r="C11" s="25">
        <v>960</v>
      </c>
      <c r="D11" s="44">
        <v>53</v>
      </c>
      <c r="E11" s="44">
        <v>44</v>
      </c>
      <c r="F11" s="25">
        <v>119</v>
      </c>
      <c r="G11" s="199">
        <v>1176</v>
      </c>
      <c r="H11" s="3"/>
    </row>
    <row r="12" spans="1:8" ht="12.75">
      <c r="A12" s="112"/>
      <c r="B12" s="72" t="s">
        <v>330</v>
      </c>
      <c r="C12" s="25">
        <v>1585</v>
      </c>
      <c r="D12" s="44">
        <v>3154</v>
      </c>
      <c r="E12" s="44">
        <v>3445</v>
      </c>
      <c r="F12" s="25">
        <v>12433</v>
      </c>
      <c r="G12" s="199">
        <v>20617</v>
      </c>
      <c r="H12" s="3"/>
    </row>
    <row r="13" spans="1:8" ht="12.75">
      <c r="A13" s="112"/>
      <c r="B13" s="72" t="s">
        <v>331</v>
      </c>
      <c r="C13" s="25">
        <v>23</v>
      </c>
      <c r="D13" s="44">
        <v>11</v>
      </c>
      <c r="E13" s="44">
        <v>5</v>
      </c>
      <c r="F13" s="25">
        <v>12951</v>
      </c>
      <c r="G13" s="199">
        <v>12990</v>
      </c>
      <c r="H13" s="3"/>
    </row>
    <row r="14" spans="1:8" ht="12.75">
      <c r="A14" s="158"/>
      <c r="B14" s="93"/>
      <c r="C14" s="68"/>
      <c r="D14" s="70"/>
      <c r="E14" s="70"/>
      <c r="F14" s="68"/>
      <c r="G14" s="200"/>
      <c r="H14" s="3"/>
    </row>
    <row r="15" spans="1:8" ht="12.75">
      <c r="A15" s="112"/>
      <c r="B15" s="80"/>
      <c r="C15" s="71"/>
      <c r="D15" s="73"/>
      <c r="E15" s="73"/>
      <c r="F15" s="71"/>
      <c r="G15" s="201"/>
      <c r="H15" s="3"/>
    </row>
    <row r="16" spans="1:8" ht="12.75">
      <c r="A16" s="112" t="s">
        <v>1</v>
      </c>
      <c r="B16" s="72"/>
      <c r="C16" s="29">
        <v>2186</v>
      </c>
      <c r="D16" s="43">
        <v>2569</v>
      </c>
      <c r="E16" s="43">
        <v>218</v>
      </c>
      <c r="F16" s="29">
        <v>23433</v>
      </c>
      <c r="G16" s="199">
        <v>28406</v>
      </c>
      <c r="H16" s="3"/>
    </row>
    <row r="17" spans="1:8" ht="12.75">
      <c r="A17" s="112"/>
      <c r="B17" s="72" t="s">
        <v>332</v>
      </c>
      <c r="C17" s="25">
        <v>1123</v>
      </c>
      <c r="D17" s="44">
        <v>1388</v>
      </c>
      <c r="E17" s="44">
        <v>30</v>
      </c>
      <c r="F17" s="25">
        <v>1787</v>
      </c>
      <c r="G17" s="199">
        <v>4328</v>
      </c>
      <c r="H17" s="3"/>
    </row>
    <row r="18" spans="1:8" ht="12.75">
      <c r="A18" s="112"/>
      <c r="B18" s="72" t="s">
        <v>329</v>
      </c>
      <c r="C18" s="25">
        <v>657</v>
      </c>
      <c r="D18" s="44">
        <v>157</v>
      </c>
      <c r="E18" s="44">
        <v>7</v>
      </c>
      <c r="F18" s="25">
        <v>185</v>
      </c>
      <c r="G18" s="199">
        <v>1006</v>
      </c>
      <c r="H18" s="3"/>
    </row>
    <row r="19" spans="1:8" ht="12.75">
      <c r="A19" s="112"/>
      <c r="B19" s="72" t="s">
        <v>330</v>
      </c>
      <c r="C19" s="25">
        <v>405</v>
      </c>
      <c r="D19" s="44">
        <v>1021</v>
      </c>
      <c r="E19" s="44">
        <v>181</v>
      </c>
      <c r="F19" s="25">
        <v>12692</v>
      </c>
      <c r="G19" s="199">
        <v>14299</v>
      </c>
      <c r="H19" s="3"/>
    </row>
    <row r="20" spans="1:8" ht="12.75">
      <c r="A20" s="112"/>
      <c r="B20" s="72" t="s">
        <v>331</v>
      </c>
      <c r="C20" s="25">
        <v>1</v>
      </c>
      <c r="D20" s="44">
        <v>3</v>
      </c>
      <c r="E20" s="44">
        <v>0</v>
      </c>
      <c r="F20" s="25">
        <v>8769</v>
      </c>
      <c r="G20" s="199">
        <v>8773</v>
      </c>
      <c r="H20" s="3"/>
    </row>
    <row r="21" spans="1:8" ht="12.75">
      <c r="A21" s="158"/>
      <c r="B21" s="93"/>
      <c r="C21" s="68"/>
      <c r="D21" s="70"/>
      <c r="E21" s="70"/>
      <c r="F21" s="68"/>
      <c r="G21" s="200"/>
      <c r="H21" s="3"/>
    </row>
    <row r="22" spans="1:8" ht="12.75">
      <c r="A22" s="112"/>
      <c r="B22" s="80"/>
      <c r="C22" s="71"/>
      <c r="D22" s="73"/>
      <c r="E22" s="73"/>
      <c r="F22" s="71"/>
      <c r="G22" s="201"/>
      <c r="H22" s="3"/>
    </row>
    <row r="23" spans="1:8" ht="12.75">
      <c r="A23" s="112" t="s">
        <v>11</v>
      </c>
      <c r="B23" s="72"/>
      <c r="C23" s="29">
        <v>10621</v>
      </c>
      <c r="D23" s="43">
        <v>6814</v>
      </c>
      <c r="E23" s="43">
        <v>4762</v>
      </c>
      <c r="F23" s="29">
        <v>52350</v>
      </c>
      <c r="G23" s="199">
        <v>74547</v>
      </c>
      <c r="H23" s="3"/>
    </row>
    <row r="24" spans="1:8" ht="12.75">
      <c r="A24" s="53"/>
      <c r="B24" s="72" t="s">
        <v>332</v>
      </c>
      <c r="C24" s="25">
        <v>6990</v>
      </c>
      <c r="D24" s="44">
        <v>2415</v>
      </c>
      <c r="E24" s="44">
        <v>1080</v>
      </c>
      <c r="F24" s="25">
        <v>5201</v>
      </c>
      <c r="G24" s="199">
        <v>15686</v>
      </c>
      <c r="H24" s="3"/>
    </row>
    <row r="25" spans="1:8" ht="12.75">
      <c r="A25" s="53"/>
      <c r="B25" s="72" t="s">
        <v>329</v>
      </c>
      <c r="C25" s="25">
        <v>1617</v>
      </c>
      <c r="D25" s="44">
        <v>210</v>
      </c>
      <c r="E25" s="44">
        <v>51</v>
      </c>
      <c r="F25" s="25">
        <v>304</v>
      </c>
      <c r="G25" s="199">
        <v>2182</v>
      </c>
      <c r="H25" s="3"/>
    </row>
    <row r="26" spans="1:8" ht="12.75">
      <c r="A26" s="53"/>
      <c r="B26" s="72" t="s">
        <v>330</v>
      </c>
      <c r="C26" s="25">
        <v>1990</v>
      </c>
      <c r="D26" s="44">
        <v>4175</v>
      </c>
      <c r="E26" s="44">
        <v>3626</v>
      </c>
      <c r="F26" s="25">
        <v>25125</v>
      </c>
      <c r="G26" s="199">
        <v>34916</v>
      </c>
      <c r="H26" s="3"/>
    </row>
    <row r="27" spans="1:8" ht="12.75">
      <c r="A27" s="53"/>
      <c r="B27" s="72" t="s">
        <v>331</v>
      </c>
      <c r="C27" s="25">
        <v>24</v>
      </c>
      <c r="D27" s="44">
        <v>14</v>
      </c>
      <c r="E27" s="44">
        <v>5</v>
      </c>
      <c r="F27" s="25">
        <v>21720</v>
      </c>
      <c r="G27" s="199">
        <v>21763</v>
      </c>
      <c r="H27" s="3"/>
    </row>
    <row r="28" spans="1:8" ht="12.75">
      <c r="A28" s="26"/>
      <c r="B28" s="121"/>
      <c r="C28" s="30"/>
      <c r="D28" s="45"/>
      <c r="E28" s="45"/>
      <c r="F28" s="30"/>
      <c r="G28" s="34"/>
      <c r="H28" s="3"/>
    </row>
  </sheetData>
  <mergeCells count="1">
    <mergeCell ref="A6:B6"/>
  </mergeCells>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H52"/>
  <sheetViews>
    <sheetView workbookViewId="0" topLeftCell="A1">
      <selection activeCell="A2" sqref="A2"/>
    </sheetView>
  </sheetViews>
  <sheetFormatPr defaultColWidth="11.421875" defaultRowHeight="12.75"/>
  <cols>
    <col min="1" max="1" width="1.421875" style="0" customWidth="1"/>
    <col min="2" max="2" width="28.7109375" style="0" customWidth="1"/>
    <col min="3" max="6" width="10.140625" style="0" customWidth="1"/>
    <col min="7" max="7" width="10.7109375" style="0" customWidth="1"/>
  </cols>
  <sheetData>
    <row r="1" spans="1:8" ht="12.75">
      <c r="A1" s="17" t="s">
        <v>425</v>
      </c>
      <c r="B1" s="3"/>
      <c r="C1" s="3"/>
      <c r="D1" s="3"/>
      <c r="E1" s="3"/>
      <c r="F1" s="3"/>
      <c r="G1" s="3"/>
      <c r="H1" s="3"/>
    </row>
    <row r="2" spans="1:8" ht="12.75">
      <c r="A2" s="17" t="s">
        <v>451</v>
      </c>
      <c r="B2" s="3"/>
      <c r="C2" s="3"/>
      <c r="D2" s="3"/>
      <c r="E2" s="3"/>
      <c r="F2" s="3"/>
      <c r="G2" s="3"/>
      <c r="H2" s="3"/>
    </row>
    <row r="3" spans="2:8" ht="12.75">
      <c r="B3" s="3"/>
      <c r="C3" s="3"/>
      <c r="D3" s="3"/>
      <c r="E3" s="3"/>
      <c r="F3" s="3"/>
      <c r="G3" s="3"/>
      <c r="H3" s="3"/>
    </row>
    <row r="4" spans="1:8" ht="12.75">
      <c r="A4" s="18" t="s">
        <v>62</v>
      </c>
      <c r="B4" s="3"/>
      <c r="C4" s="3"/>
      <c r="D4" s="3"/>
      <c r="E4" s="3"/>
      <c r="F4" s="3"/>
      <c r="G4" s="3"/>
      <c r="H4" s="3"/>
    </row>
    <row r="5" spans="2:8" ht="3" customHeight="1">
      <c r="B5" s="3"/>
      <c r="C5" s="3"/>
      <c r="D5" s="3"/>
      <c r="E5" s="3"/>
      <c r="F5" s="3"/>
      <c r="G5" s="3"/>
      <c r="H5" s="3"/>
    </row>
    <row r="6" spans="1:8" ht="12.75">
      <c r="A6" s="244" t="s">
        <v>176</v>
      </c>
      <c r="B6" s="245"/>
      <c r="C6" s="37" t="s">
        <v>306</v>
      </c>
      <c r="D6" s="38" t="s">
        <v>307</v>
      </c>
      <c r="E6" s="38" t="s">
        <v>15</v>
      </c>
      <c r="F6" s="37" t="s">
        <v>308</v>
      </c>
      <c r="G6" s="46" t="s">
        <v>9</v>
      </c>
      <c r="H6" s="3"/>
    </row>
    <row r="7" spans="1:8" ht="12.75">
      <c r="A7" s="150"/>
      <c r="B7" s="72" t="s">
        <v>397</v>
      </c>
      <c r="C7" s="23"/>
      <c r="D7" s="39"/>
      <c r="E7" s="39"/>
      <c r="F7" s="23"/>
      <c r="G7" s="47" t="s">
        <v>396</v>
      </c>
      <c r="H7" s="3"/>
    </row>
    <row r="8" spans="1:8" ht="12.75">
      <c r="A8" s="26"/>
      <c r="B8" s="93" t="s">
        <v>398</v>
      </c>
      <c r="C8" s="27" t="s">
        <v>28</v>
      </c>
      <c r="D8" s="41" t="s">
        <v>28</v>
      </c>
      <c r="E8" s="41" t="s">
        <v>28</v>
      </c>
      <c r="F8" s="27" t="s">
        <v>28</v>
      </c>
      <c r="G8" s="48" t="s">
        <v>247</v>
      </c>
      <c r="H8" s="3"/>
    </row>
    <row r="9" spans="1:8" ht="12.75">
      <c r="A9" s="79"/>
      <c r="B9" s="80"/>
      <c r="C9" s="177"/>
      <c r="D9" s="83"/>
      <c r="E9" s="83"/>
      <c r="F9" s="77"/>
      <c r="G9" s="176"/>
      <c r="H9" s="3"/>
    </row>
    <row r="10" spans="1:8" ht="12.75">
      <c r="A10" s="112" t="s">
        <v>156</v>
      </c>
      <c r="B10" s="67"/>
      <c r="C10" s="159">
        <v>10621</v>
      </c>
      <c r="D10" s="43">
        <v>6814</v>
      </c>
      <c r="E10" s="43">
        <v>4762</v>
      </c>
      <c r="F10" s="29">
        <v>52350</v>
      </c>
      <c r="G10" s="50">
        <v>74547</v>
      </c>
      <c r="H10" s="3"/>
    </row>
    <row r="11" spans="1:8" ht="12.75">
      <c r="A11" s="183"/>
      <c r="B11" s="72" t="s">
        <v>332</v>
      </c>
      <c r="C11" s="184">
        <v>6990</v>
      </c>
      <c r="D11" s="44">
        <v>2415</v>
      </c>
      <c r="E11" s="44">
        <v>1080</v>
      </c>
      <c r="F11" s="25">
        <v>5201</v>
      </c>
      <c r="G11" s="50">
        <v>15686</v>
      </c>
      <c r="H11" s="3"/>
    </row>
    <row r="12" spans="1:8" ht="12.75">
      <c r="A12" s="112"/>
      <c r="B12" s="72" t="s">
        <v>329</v>
      </c>
      <c r="C12" s="184">
        <v>1617</v>
      </c>
      <c r="D12" s="44">
        <v>210</v>
      </c>
      <c r="E12" s="44">
        <v>51</v>
      </c>
      <c r="F12" s="25">
        <v>304</v>
      </c>
      <c r="G12" s="50">
        <v>2182</v>
      </c>
      <c r="H12" s="3"/>
    </row>
    <row r="13" spans="1:8" ht="12.75">
      <c r="A13" s="112"/>
      <c r="B13" s="72" t="s">
        <v>330</v>
      </c>
      <c r="C13" s="184">
        <v>1990</v>
      </c>
      <c r="D13" s="44">
        <v>4175</v>
      </c>
      <c r="E13" s="44">
        <v>3626</v>
      </c>
      <c r="F13" s="25">
        <v>25125</v>
      </c>
      <c r="G13" s="50">
        <v>34916</v>
      </c>
      <c r="H13" s="3"/>
    </row>
    <row r="14" spans="1:8" ht="12.75">
      <c r="A14" s="112"/>
      <c r="B14" s="72" t="s">
        <v>331</v>
      </c>
      <c r="C14" s="184">
        <v>24</v>
      </c>
      <c r="D14" s="44">
        <v>14</v>
      </c>
      <c r="E14" s="44">
        <v>5</v>
      </c>
      <c r="F14" s="25">
        <v>21720</v>
      </c>
      <c r="G14" s="50">
        <v>21763</v>
      </c>
      <c r="H14" s="3"/>
    </row>
    <row r="15" spans="1:8" ht="12.75">
      <c r="A15" s="53"/>
      <c r="B15" s="72"/>
      <c r="C15" s="53"/>
      <c r="D15" s="42"/>
      <c r="E15" s="42"/>
      <c r="F15" s="24"/>
      <c r="G15" s="49"/>
      <c r="H15" s="3"/>
    </row>
    <row r="16" spans="1:8" ht="12.75">
      <c r="A16" s="250" t="s">
        <v>334</v>
      </c>
      <c r="B16" s="251"/>
      <c r="C16" s="159">
        <v>3923</v>
      </c>
      <c r="D16" s="43">
        <v>5505</v>
      </c>
      <c r="E16" s="43">
        <v>4087</v>
      </c>
      <c r="F16" s="29">
        <v>42550</v>
      </c>
      <c r="G16" s="50">
        <v>56065</v>
      </c>
      <c r="H16" s="3"/>
    </row>
    <row r="17" spans="1:8" ht="12.75">
      <c r="A17" s="183"/>
      <c r="B17" s="72" t="s">
        <v>332</v>
      </c>
      <c r="C17" s="184">
        <v>2679</v>
      </c>
      <c r="D17" s="44">
        <v>1524</v>
      </c>
      <c r="E17" s="44">
        <v>960</v>
      </c>
      <c r="F17" s="25">
        <v>3895</v>
      </c>
      <c r="G17" s="50">
        <v>9058</v>
      </c>
      <c r="H17" s="3"/>
    </row>
    <row r="18" spans="1:8" ht="12.75">
      <c r="A18" s="112"/>
      <c r="B18" s="72" t="s">
        <v>329</v>
      </c>
      <c r="C18" s="184">
        <v>292</v>
      </c>
      <c r="D18" s="44">
        <v>104</v>
      </c>
      <c r="E18" s="44">
        <v>42</v>
      </c>
      <c r="F18" s="25">
        <v>225</v>
      </c>
      <c r="G18" s="50">
        <v>663</v>
      </c>
      <c r="H18" s="3"/>
    </row>
    <row r="19" spans="1:8" ht="12.75">
      <c r="A19" s="112"/>
      <c r="B19" s="72" t="s">
        <v>330</v>
      </c>
      <c r="C19" s="184">
        <v>929</v>
      </c>
      <c r="D19" s="44">
        <v>3863</v>
      </c>
      <c r="E19" s="44">
        <v>3081</v>
      </c>
      <c r="F19" s="25">
        <v>21736</v>
      </c>
      <c r="G19" s="50">
        <v>29609</v>
      </c>
      <c r="H19" s="3"/>
    </row>
    <row r="20" spans="1:8" ht="12.75">
      <c r="A20" s="112"/>
      <c r="B20" s="72" t="s">
        <v>331</v>
      </c>
      <c r="C20" s="184">
        <v>23</v>
      </c>
      <c r="D20" s="44">
        <v>14</v>
      </c>
      <c r="E20" s="44">
        <v>4</v>
      </c>
      <c r="F20" s="25">
        <v>16694</v>
      </c>
      <c r="G20" s="50">
        <v>16735</v>
      </c>
      <c r="H20" s="3"/>
    </row>
    <row r="21" spans="1:8" ht="12.75">
      <c r="A21" s="112"/>
      <c r="B21" s="72"/>
      <c r="C21" s="79"/>
      <c r="D21" s="73"/>
      <c r="E21" s="73"/>
      <c r="F21" s="71"/>
      <c r="G21" s="182"/>
      <c r="H21" s="3"/>
    </row>
    <row r="22" spans="1:8" ht="12.75">
      <c r="A22" s="112" t="s">
        <v>202</v>
      </c>
      <c r="B22" s="72"/>
      <c r="C22" s="159">
        <v>1776</v>
      </c>
      <c r="D22" s="43">
        <v>348</v>
      </c>
      <c r="E22" s="43">
        <v>331</v>
      </c>
      <c r="F22" s="29">
        <v>4709</v>
      </c>
      <c r="G22" s="50">
        <v>7164</v>
      </c>
      <c r="H22" s="3"/>
    </row>
    <row r="23" spans="1:8" ht="12.75">
      <c r="A23" s="183"/>
      <c r="B23" s="72" t="s">
        <v>332</v>
      </c>
      <c r="C23" s="184">
        <v>1325</v>
      </c>
      <c r="D23" s="44">
        <v>136</v>
      </c>
      <c r="E23" s="44">
        <v>86</v>
      </c>
      <c r="F23" s="25">
        <v>549</v>
      </c>
      <c r="G23" s="50">
        <v>2096</v>
      </c>
      <c r="H23" s="3"/>
    </row>
    <row r="24" spans="1:8" ht="12.75">
      <c r="A24" s="112"/>
      <c r="B24" s="72" t="s">
        <v>329</v>
      </c>
      <c r="C24" s="184">
        <v>348</v>
      </c>
      <c r="D24" s="44">
        <v>17</v>
      </c>
      <c r="E24" s="44">
        <v>7</v>
      </c>
      <c r="F24" s="25">
        <v>41</v>
      </c>
      <c r="G24" s="50">
        <v>413</v>
      </c>
      <c r="H24" s="3"/>
    </row>
    <row r="25" spans="1:8" ht="12.75">
      <c r="A25" s="112"/>
      <c r="B25" s="72" t="s">
        <v>330</v>
      </c>
      <c r="C25" s="184">
        <v>103</v>
      </c>
      <c r="D25" s="44">
        <v>195</v>
      </c>
      <c r="E25" s="44">
        <v>237</v>
      </c>
      <c r="F25" s="25">
        <v>2184</v>
      </c>
      <c r="G25" s="50">
        <v>2719</v>
      </c>
      <c r="H25" s="3"/>
    </row>
    <row r="26" spans="1:8" ht="12.75">
      <c r="A26" s="112"/>
      <c r="B26" s="72" t="s">
        <v>331</v>
      </c>
      <c r="C26" s="184">
        <v>0</v>
      </c>
      <c r="D26" s="44">
        <v>0</v>
      </c>
      <c r="E26" s="44">
        <v>1</v>
      </c>
      <c r="F26" s="25">
        <v>1935</v>
      </c>
      <c r="G26" s="50">
        <v>1936</v>
      </c>
      <c r="H26" s="3"/>
    </row>
    <row r="27" spans="1:8" ht="12.75">
      <c r="A27" s="112"/>
      <c r="B27" s="72"/>
      <c r="C27" s="79"/>
      <c r="D27" s="73"/>
      <c r="E27" s="73"/>
      <c r="F27" s="71"/>
      <c r="G27" s="182"/>
      <c r="H27" s="3"/>
    </row>
    <row r="28" spans="1:8" ht="12.75">
      <c r="A28" s="112" t="s">
        <v>335</v>
      </c>
      <c r="B28" s="72"/>
      <c r="C28" s="159">
        <v>912</v>
      </c>
      <c r="D28" s="43">
        <v>407</v>
      </c>
      <c r="E28" s="43">
        <v>103</v>
      </c>
      <c r="F28" s="29">
        <v>1450</v>
      </c>
      <c r="G28" s="50">
        <v>2872</v>
      </c>
      <c r="H28" s="3"/>
    </row>
    <row r="29" spans="1:8" ht="12.75">
      <c r="A29" s="112"/>
      <c r="B29" s="72" t="s">
        <v>332</v>
      </c>
      <c r="C29" s="184">
        <v>703</v>
      </c>
      <c r="D29" s="44">
        <v>333</v>
      </c>
      <c r="E29" s="44">
        <v>17</v>
      </c>
      <c r="F29" s="25">
        <v>158</v>
      </c>
      <c r="G29" s="50">
        <v>1211</v>
      </c>
      <c r="H29" s="3"/>
    </row>
    <row r="30" spans="1:8" ht="12.75">
      <c r="A30" s="112"/>
      <c r="B30" s="72" t="s">
        <v>329</v>
      </c>
      <c r="C30" s="184">
        <v>198</v>
      </c>
      <c r="D30" s="44">
        <v>53</v>
      </c>
      <c r="E30" s="44">
        <v>0</v>
      </c>
      <c r="F30" s="25">
        <v>23</v>
      </c>
      <c r="G30" s="50">
        <v>274</v>
      </c>
      <c r="H30" s="3"/>
    </row>
    <row r="31" spans="1:8" ht="12.75">
      <c r="A31" s="112"/>
      <c r="B31" s="72" t="s">
        <v>330</v>
      </c>
      <c r="C31" s="184">
        <v>10</v>
      </c>
      <c r="D31" s="44">
        <v>21</v>
      </c>
      <c r="E31" s="44">
        <v>86</v>
      </c>
      <c r="F31" s="25">
        <v>369</v>
      </c>
      <c r="G31" s="50">
        <v>486</v>
      </c>
      <c r="H31" s="3"/>
    </row>
    <row r="32" spans="1:8" ht="12.75">
      <c r="A32" s="112"/>
      <c r="B32" s="72" t="s">
        <v>331</v>
      </c>
      <c r="C32" s="184">
        <v>1</v>
      </c>
      <c r="D32" s="44">
        <v>0</v>
      </c>
      <c r="E32" s="44">
        <v>0</v>
      </c>
      <c r="F32" s="25">
        <v>900</v>
      </c>
      <c r="G32" s="50">
        <v>901</v>
      </c>
      <c r="H32" s="3"/>
    </row>
    <row r="33" spans="1:8" ht="12.75">
      <c r="A33" s="112"/>
      <c r="B33" s="72"/>
      <c r="C33" s="79"/>
      <c r="D33" s="73"/>
      <c r="E33" s="73"/>
      <c r="F33" s="71"/>
      <c r="G33" s="182"/>
      <c r="H33" s="3"/>
    </row>
    <row r="34" spans="1:8" ht="12.75">
      <c r="A34" s="112" t="s">
        <v>336</v>
      </c>
      <c r="B34" s="72"/>
      <c r="C34" s="159">
        <v>545</v>
      </c>
      <c r="D34" s="43">
        <v>321</v>
      </c>
      <c r="E34" s="43">
        <v>30</v>
      </c>
      <c r="F34" s="29">
        <v>1000</v>
      </c>
      <c r="G34" s="50">
        <v>1896</v>
      </c>
      <c r="H34" s="3"/>
    </row>
    <row r="35" spans="1:8" ht="12.75">
      <c r="A35" s="112"/>
      <c r="B35" s="72" t="s">
        <v>332</v>
      </c>
      <c r="C35" s="184">
        <v>499</v>
      </c>
      <c r="D35" s="44">
        <v>287</v>
      </c>
      <c r="E35" s="44">
        <v>5</v>
      </c>
      <c r="F35" s="25">
        <v>143</v>
      </c>
      <c r="G35" s="50">
        <v>934</v>
      </c>
      <c r="H35" s="3"/>
    </row>
    <row r="36" spans="1:8" ht="12.75">
      <c r="A36" s="112"/>
      <c r="B36" s="72" t="s">
        <v>329</v>
      </c>
      <c r="C36" s="184">
        <v>41</v>
      </c>
      <c r="D36" s="44">
        <v>14</v>
      </c>
      <c r="E36" s="44">
        <v>0</v>
      </c>
      <c r="F36" s="25">
        <v>4</v>
      </c>
      <c r="G36" s="50">
        <v>59</v>
      </c>
      <c r="H36" s="3"/>
    </row>
    <row r="37" spans="1:8" ht="12.75">
      <c r="A37" s="112"/>
      <c r="B37" s="72" t="s">
        <v>330</v>
      </c>
      <c r="C37" s="184">
        <v>5</v>
      </c>
      <c r="D37" s="44">
        <v>20</v>
      </c>
      <c r="E37" s="44">
        <v>25</v>
      </c>
      <c r="F37" s="25">
        <v>152</v>
      </c>
      <c r="G37" s="50">
        <v>202</v>
      </c>
      <c r="H37" s="3"/>
    </row>
    <row r="38" spans="1:8" ht="12.75">
      <c r="A38" s="112"/>
      <c r="B38" s="72" t="s">
        <v>331</v>
      </c>
      <c r="C38" s="184">
        <v>0</v>
      </c>
      <c r="D38" s="44">
        <v>0</v>
      </c>
      <c r="E38" s="44">
        <v>0</v>
      </c>
      <c r="F38" s="25">
        <v>701</v>
      </c>
      <c r="G38" s="50">
        <v>701</v>
      </c>
      <c r="H38" s="3"/>
    </row>
    <row r="39" spans="1:8" ht="12.75">
      <c r="A39" s="112"/>
      <c r="B39" s="72"/>
      <c r="C39" s="79"/>
      <c r="D39" s="73"/>
      <c r="E39" s="73"/>
      <c r="F39" s="71"/>
      <c r="G39" s="182"/>
      <c r="H39" s="3"/>
    </row>
    <row r="40" spans="1:8" ht="12.75">
      <c r="A40" s="112" t="s">
        <v>337</v>
      </c>
      <c r="B40" s="72"/>
      <c r="C40" s="159">
        <v>3465</v>
      </c>
      <c r="D40" s="43">
        <v>233</v>
      </c>
      <c r="E40" s="43">
        <v>211</v>
      </c>
      <c r="F40" s="29">
        <v>2641</v>
      </c>
      <c r="G40" s="50">
        <v>6550</v>
      </c>
      <c r="H40" s="3"/>
    </row>
    <row r="41" spans="1:8" ht="12.75">
      <c r="A41" s="53"/>
      <c r="B41" s="72" t="s">
        <v>332</v>
      </c>
      <c r="C41" s="184">
        <v>1784</v>
      </c>
      <c r="D41" s="44">
        <v>135</v>
      </c>
      <c r="E41" s="44">
        <v>12</v>
      </c>
      <c r="F41" s="25">
        <v>456</v>
      </c>
      <c r="G41" s="50">
        <v>2387</v>
      </c>
      <c r="H41" s="3"/>
    </row>
    <row r="42" spans="1:8" ht="12.75">
      <c r="A42" s="53"/>
      <c r="B42" s="72" t="s">
        <v>329</v>
      </c>
      <c r="C42" s="184">
        <v>738</v>
      </c>
      <c r="D42" s="44">
        <v>22</v>
      </c>
      <c r="E42" s="44">
        <v>2</v>
      </c>
      <c r="F42" s="25">
        <v>11</v>
      </c>
      <c r="G42" s="50">
        <v>773</v>
      </c>
      <c r="H42" s="3"/>
    </row>
    <row r="43" spans="1:8" ht="12.75">
      <c r="A43" s="53"/>
      <c r="B43" s="72" t="s">
        <v>330</v>
      </c>
      <c r="C43" s="184">
        <v>943</v>
      </c>
      <c r="D43" s="44">
        <v>76</v>
      </c>
      <c r="E43" s="44">
        <v>197</v>
      </c>
      <c r="F43" s="25">
        <v>684</v>
      </c>
      <c r="G43" s="50">
        <v>1900</v>
      </c>
      <c r="H43" s="3"/>
    </row>
    <row r="44" spans="1:8" ht="12.75">
      <c r="A44" s="53"/>
      <c r="B44" s="72" t="s">
        <v>331</v>
      </c>
      <c r="C44" s="184">
        <v>0</v>
      </c>
      <c r="D44" s="44">
        <v>0</v>
      </c>
      <c r="E44" s="44">
        <v>0</v>
      </c>
      <c r="F44" s="25">
        <v>1490</v>
      </c>
      <c r="G44" s="50">
        <v>1490</v>
      </c>
      <c r="H44" s="3"/>
    </row>
    <row r="45" spans="1:8" ht="12.75">
      <c r="A45" s="26"/>
      <c r="B45" s="93"/>
      <c r="C45" s="174"/>
      <c r="D45" s="45"/>
      <c r="E45" s="45"/>
      <c r="F45" s="30"/>
      <c r="G45" s="34"/>
      <c r="H45" s="3"/>
    </row>
    <row r="46" ht="12.75">
      <c r="H46" s="3"/>
    </row>
    <row r="47" ht="12.75">
      <c r="H47" s="3"/>
    </row>
    <row r="48" ht="12.75">
      <c r="H48" s="3"/>
    </row>
    <row r="49" ht="12.75">
      <c r="H49" s="3"/>
    </row>
    <row r="50" ht="12.75">
      <c r="H50" s="3"/>
    </row>
    <row r="51" spans="1:8" ht="12.75">
      <c r="A51" s="3"/>
      <c r="B51" s="3"/>
      <c r="H51" s="3"/>
    </row>
    <row r="52" spans="1:8" ht="12.75">
      <c r="A52" s="3"/>
      <c r="B52" s="3" t="s">
        <v>305</v>
      </c>
      <c r="C52" s="3" t="s">
        <v>28</v>
      </c>
      <c r="D52" s="3" t="s">
        <v>28</v>
      </c>
      <c r="E52" s="3" t="s">
        <v>28</v>
      </c>
      <c r="F52" s="3" t="s">
        <v>28</v>
      </c>
      <c r="G52" s="3" t="s">
        <v>28</v>
      </c>
      <c r="H52" s="3"/>
    </row>
  </sheetData>
  <mergeCells count="2">
    <mergeCell ref="A6:B6"/>
    <mergeCell ref="A16:B16"/>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F59"/>
  <sheetViews>
    <sheetView workbookViewId="0" topLeftCell="A1">
      <selection activeCell="A1" sqref="A1"/>
    </sheetView>
  </sheetViews>
  <sheetFormatPr defaultColWidth="11.421875" defaultRowHeight="12.75"/>
  <cols>
    <col min="1" max="1" width="1.7109375" style="0" customWidth="1"/>
    <col min="2" max="2" width="44.7109375" style="0" customWidth="1"/>
    <col min="3" max="4" width="12.7109375" style="0" customWidth="1"/>
    <col min="5" max="5" width="13.7109375" style="0" customWidth="1"/>
  </cols>
  <sheetData>
    <row r="1" spans="1:6" ht="12.75">
      <c r="A1" s="17" t="s">
        <v>426</v>
      </c>
      <c r="B1" s="3"/>
      <c r="C1" s="3"/>
      <c r="D1" s="3"/>
      <c r="E1" s="3"/>
      <c r="F1" s="3"/>
    </row>
    <row r="2" spans="1:6" ht="12.75">
      <c r="A2" s="17" t="s">
        <v>309</v>
      </c>
      <c r="B2" s="3"/>
      <c r="C2" s="3"/>
      <c r="D2" s="3"/>
      <c r="E2" s="3"/>
      <c r="F2" s="3"/>
    </row>
    <row r="3" spans="1:6" ht="12.75">
      <c r="A3" s="3"/>
      <c r="B3" s="3"/>
      <c r="C3" s="3"/>
      <c r="D3" s="3"/>
      <c r="E3" s="3"/>
      <c r="F3" s="3"/>
    </row>
    <row r="4" spans="1:6" ht="12.75">
      <c r="A4" s="18" t="s">
        <v>62</v>
      </c>
      <c r="B4" s="3"/>
      <c r="C4" s="3"/>
      <c r="D4" s="3"/>
      <c r="E4" s="3"/>
      <c r="F4" s="3"/>
    </row>
    <row r="5" spans="2:6" ht="3" customHeight="1">
      <c r="B5" s="3"/>
      <c r="C5" s="3"/>
      <c r="D5" s="3"/>
      <c r="E5" s="3"/>
      <c r="F5" s="3"/>
    </row>
    <row r="6" spans="1:6" ht="12.75">
      <c r="A6" s="244" t="s">
        <v>213</v>
      </c>
      <c r="B6" s="245"/>
      <c r="C6" s="37" t="s">
        <v>311</v>
      </c>
      <c r="D6" s="187" t="s">
        <v>310</v>
      </c>
      <c r="E6" s="46" t="s">
        <v>349</v>
      </c>
      <c r="F6" s="3"/>
    </row>
    <row r="7" spans="1:6" ht="12.75">
      <c r="A7" s="26"/>
      <c r="B7" s="93" t="s">
        <v>399</v>
      </c>
      <c r="C7" s="30"/>
      <c r="D7" s="188"/>
      <c r="E7" s="48" t="s">
        <v>321</v>
      </c>
      <c r="F7" s="3"/>
    </row>
    <row r="8" spans="1:6" ht="12.75">
      <c r="A8" s="53"/>
      <c r="B8" s="72"/>
      <c r="C8" s="185"/>
      <c r="D8" s="134"/>
      <c r="E8" s="49"/>
      <c r="F8" s="3"/>
    </row>
    <row r="9" spans="1:6" ht="12.75">
      <c r="A9" s="112" t="s">
        <v>0</v>
      </c>
      <c r="B9" s="151"/>
      <c r="C9" s="58">
        <v>33607</v>
      </c>
      <c r="D9" s="189">
        <v>12534</v>
      </c>
      <c r="E9" s="50">
        <v>46141</v>
      </c>
      <c r="F9" s="14"/>
    </row>
    <row r="10" spans="1:6" ht="12.75">
      <c r="A10" s="53"/>
      <c r="B10" s="72" t="s">
        <v>338</v>
      </c>
      <c r="C10" s="186">
        <v>1608</v>
      </c>
      <c r="D10" s="190">
        <v>6827</v>
      </c>
      <c r="E10" s="50">
        <v>8435</v>
      </c>
      <c r="F10" s="14"/>
    </row>
    <row r="11" spans="1:6" ht="12.75">
      <c r="A11" s="53"/>
      <c r="B11" s="72" t="s">
        <v>339</v>
      </c>
      <c r="C11" s="186">
        <v>753</v>
      </c>
      <c r="D11" s="190">
        <v>224</v>
      </c>
      <c r="E11" s="50">
        <v>977</v>
      </c>
      <c r="F11" s="14"/>
    </row>
    <row r="12" spans="1:6" ht="12.75">
      <c r="A12" s="53"/>
      <c r="B12" s="72" t="s">
        <v>340</v>
      </c>
      <c r="C12" s="186">
        <v>821</v>
      </c>
      <c r="D12" s="190">
        <v>171</v>
      </c>
      <c r="E12" s="50">
        <v>992</v>
      </c>
      <c r="F12" s="14"/>
    </row>
    <row r="13" spans="1:6" ht="12.75">
      <c r="A13" s="53"/>
      <c r="B13" s="72" t="s">
        <v>341</v>
      </c>
      <c r="C13" s="186">
        <v>476</v>
      </c>
      <c r="D13" s="190">
        <v>553</v>
      </c>
      <c r="E13" s="50">
        <v>1029</v>
      </c>
      <c r="F13" s="14"/>
    </row>
    <row r="14" spans="1:6" ht="12.75">
      <c r="A14" s="53"/>
      <c r="B14" s="72" t="s">
        <v>342</v>
      </c>
      <c r="C14" s="186">
        <v>734</v>
      </c>
      <c r="D14" s="190">
        <v>122</v>
      </c>
      <c r="E14" s="50">
        <v>856</v>
      </c>
      <c r="F14" s="14"/>
    </row>
    <row r="15" spans="1:6" ht="12.75">
      <c r="A15" s="53"/>
      <c r="B15" s="72" t="s">
        <v>228</v>
      </c>
      <c r="C15" s="186">
        <v>381</v>
      </c>
      <c r="D15" s="190">
        <v>10</v>
      </c>
      <c r="E15" s="50">
        <v>391</v>
      </c>
      <c r="F15" s="14"/>
    </row>
    <row r="16" spans="1:6" ht="12.75">
      <c r="A16" s="53"/>
      <c r="B16" s="72" t="s">
        <v>15</v>
      </c>
      <c r="C16" s="186">
        <v>3450</v>
      </c>
      <c r="D16" s="190">
        <v>1094</v>
      </c>
      <c r="E16" s="50">
        <v>4544</v>
      </c>
      <c r="F16" s="14"/>
    </row>
    <row r="17" spans="1:6" ht="12.75">
      <c r="A17" s="53"/>
      <c r="B17" s="72" t="s">
        <v>227</v>
      </c>
      <c r="C17" s="186">
        <v>4157</v>
      </c>
      <c r="D17" s="190">
        <v>1442</v>
      </c>
      <c r="E17" s="50">
        <v>5599</v>
      </c>
      <c r="F17" s="14"/>
    </row>
    <row r="18" spans="1:6" ht="12.75">
      <c r="A18" s="53"/>
      <c r="B18" s="72" t="s">
        <v>343</v>
      </c>
      <c r="C18" s="186">
        <v>2850</v>
      </c>
      <c r="D18" s="190">
        <v>726</v>
      </c>
      <c r="E18" s="50">
        <v>3576</v>
      </c>
      <c r="F18" s="14"/>
    </row>
    <row r="19" spans="1:6" ht="12.75">
      <c r="A19" s="53"/>
      <c r="B19" s="72" t="s">
        <v>225</v>
      </c>
      <c r="C19" s="186">
        <v>2407</v>
      </c>
      <c r="D19" s="190">
        <v>277</v>
      </c>
      <c r="E19" s="50">
        <v>2684</v>
      </c>
      <c r="F19" s="14"/>
    </row>
    <row r="20" spans="1:6" ht="12.75">
      <c r="A20" s="53"/>
      <c r="B20" s="72" t="s">
        <v>344</v>
      </c>
      <c r="C20" s="186">
        <v>2022</v>
      </c>
      <c r="D20" s="190">
        <v>394</v>
      </c>
      <c r="E20" s="50">
        <v>2416</v>
      </c>
      <c r="F20" s="14"/>
    </row>
    <row r="21" spans="1:6" ht="12.75">
      <c r="A21" s="53"/>
      <c r="B21" s="72" t="s">
        <v>345</v>
      </c>
      <c r="C21" s="186">
        <v>622</v>
      </c>
      <c r="D21" s="190">
        <v>20</v>
      </c>
      <c r="E21" s="50">
        <v>642</v>
      </c>
      <c r="F21" s="14"/>
    </row>
    <row r="22" spans="1:6" ht="12.75">
      <c r="A22" s="53"/>
      <c r="B22" s="72" t="s">
        <v>346</v>
      </c>
      <c r="C22" s="186">
        <v>142</v>
      </c>
      <c r="D22" s="190">
        <v>55</v>
      </c>
      <c r="E22" s="50">
        <v>197</v>
      </c>
      <c r="F22" s="14"/>
    </row>
    <row r="23" spans="1:6" ht="12.75">
      <c r="A23" s="53"/>
      <c r="B23" s="72" t="s">
        <v>347</v>
      </c>
      <c r="C23" s="186">
        <v>9755</v>
      </c>
      <c r="D23" s="190">
        <v>380</v>
      </c>
      <c r="E23" s="50">
        <v>10135</v>
      </c>
      <c r="F23" s="14"/>
    </row>
    <row r="24" spans="1:6" ht="12.75">
      <c r="A24" s="53"/>
      <c r="B24" s="72" t="s">
        <v>348</v>
      </c>
      <c r="C24" s="186">
        <v>3429</v>
      </c>
      <c r="D24" s="190">
        <v>239</v>
      </c>
      <c r="E24" s="50">
        <v>3668</v>
      </c>
      <c r="F24" s="14"/>
    </row>
    <row r="25" spans="1:6" ht="12.75">
      <c r="A25" s="53"/>
      <c r="B25" s="72"/>
      <c r="C25" s="186"/>
      <c r="D25" s="190"/>
      <c r="E25" s="50"/>
      <c r="F25" s="14"/>
    </row>
    <row r="26" spans="1:6" ht="12.75">
      <c r="A26" s="112" t="s">
        <v>1</v>
      </c>
      <c r="B26" s="151"/>
      <c r="C26" s="58">
        <v>23072</v>
      </c>
      <c r="D26" s="189">
        <v>5334</v>
      </c>
      <c r="E26" s="50">
        <v>28406</v>
      </c>
      <c r="F26" s="14"/>
    </row>
    <row r="27" spans="1:6" ht="12.75">
      <c r="A27" s="53"/>
      <c r="B27" s="72" t="s">
        <v>338</v>
      </c>
      <c r="C27" s="186">
        <v>406</v>
      </c>
      <c r="D27" s="190">
        <v>1780</v>
      </c>
      <c r="E27" s="50">
        <v>2186</v>
      </c>
      <c r="F27" s="14"/>
    </row>
    <row r="28" spans="1:6" ht="12.75">
      <c r="A28" s="53"/>
      <c r="B28" s="72" t="s">
        <v>339</v>
      </c>
      <c r="C28" s="186">
        <v>129</v>
      </c>
      <c r="D28" s="190">
        <v>342</v>
      </c>
      <c r="E28" s="50">
        <v>471</v>
      </c>
      <c r="F28" s="14"/>
    </row>
    <row r="29" spans="1:6" ht="12.75">
      <c r="A29" s="53"/>
      <c r="B29" s="72" t="s">
        <v>340</v>
      </c>
      <c r="C29" s="186">
        <v>327</v>
      </c>
      <c r="D29" s="190">
        <v>151</v>
      </c>
      <c r="E29" s="50">
        <v>478</v>
      </c>
      <c r="F29" s="14"/>
    </row>
    <row r="30" spans="1:6" ht="12.75">
      <c r="A30" s="53"/>
      <c r="B30" s="72" t="s">
        <v>341</v>
      </c>
      <c r="C30" s="186">
        <v>397</v>
      </c>
      <c r="D30" s="190">
        <v>1042</v>
      </c>
      <c r="E30" s="50">
        <v>1439</v>
      </c>
      <c r="F30" s="14"/>
    </row>
    <row r="31" spans="1:6" ht="12.75">
      <c r="A31" s="53"/>
      <c r="B31" s="72" t="s">
        <v>342</v>
      </c>
      <c r="C31" s="186">
        <v>105</v>
      </c>
      <c r="D31" s="190">
        <v>9</v>
      </c>
      <c r="E31" s="50">
        <v>114</v>
      </c>
      <c r="F31" s="14"/>
    </row>
    <row r="32" spans="1:6" ht="12.75">
      <c r="A32" s="53"/>
      <c r="B32" s="72" t="s">
        <v>228</v>
      </c>
      <c r="C32" s="186">
        <v>66</v>
      </c>
      <c r="D32" s="190">
        <v>1</v>
      </c>
      <c r="E32" s="50">
        <v>67</v>
      </c>
      <c r="F32" s="14"/>
    </row>
    <row r="33" spans="1:6" ht="12.75">
      <c r="A33" s="53"/>
      <c r="B33" s="72" t="s">
        <v>15</v>
      </c>
      <c r="C33" s="186">
        <v>181</v>
      </c>
      <c r="D33" s="190">
        <v>37</v>
      </c>
      <c r="E33" s="50">
        <v>218</v>
      </c>
      <c r="F33" s="14"/>
    </row>
    <row r="34" spans="1:6" ht="12.75">
      <c r="A34" s="53"/>
      <c r="B34" s="72" t="s">
        <v>227</v>
      </c>
      <c r="C34" s="186">
        <v>2914</v>
      </c>
      <c r="D34" s="190">
        <v>829</v>
      </c>
      <c r="E34" s="50">
        <v>3743</v>
      </c>
      <c r="F34" s="14"/>
    </row>
    <row r="35" spans="1:6" ht="12.75">
      <c r="A35" s="53"/>
      <c r="B35" s="72" t="s">
        <v>343</v>
      </c>
      <c r="C35" s="186">
        <v>4841</v>
      </c>
      <c r="D35" s="190">
        <v>602</v>
      </c>
      <c r="E35" s="50">
        <v>5443</v>
      </c>
      <c r="F35" s="14"/>
    </row>
    <row r="36" spans="1:6" ht="12.75">
      <c r="A36" s="53"/>
      <c r="B36" s="72" t="s">
        <v>225</v>
      </c>
      <c r="C36" s="186">
        <v>1023</v>
      </c>
      <c r="D36" s="190">
        <v>70</v>
      </c>
      <c r="E36" s="50">
        <v>1093</v>
      </c>
      <c r="F36" s="14"/>
    </row>
    <row r="37" spans="1:6" ht="12.75">
      <c r="A37" s="53"/>
      <c r="B37" s="72" t="s">
        <v>344</v>
      </c>
      <c r="C37" s="186">
        <v>1180</v>
      </c>
      <c r="D37" s="190">
        <v>95</v>
      </c>
      <c r="E37" s="50">
        <v>1275</v>
      </c>
      <c r="F37" s="14"/>
    </row>
    <row r="38" spans="1:6" ht="12.75">
      <c r="A38" s="53"/>
      <c r="B38" s="72" t="s">
        <v>345</v>
      </c>
      <c r="C38" s="186">
        <v>833</v>
      </c>
      <c r="D38" s="190">
        <v>4</v>
      </c>
      <c r="E38" s="50">
        <v>837</v>
      </c>
      <c r="F38" s="14"/>
    </row>
    <row r="39" spans="1:6" ht="12.75">
      <c r="A39" s="53"/>
      <c r="B39" s="72" t="s">
        <v>346</v>
      </c>
      <c r="C39" s="186">
        <v>161</v>
      </c>
      <c r="D39" s="190">
        <v>24</v>
      </c>
      <c r="E39" s="50">
        <v>185</v>
      </c>
      <c r="F39" s="14"/>
    </row>
    <row r="40" spans="1:6" ht="12.75">
      <c r="A40" s="53"/>
      <c r="B40" s="72" t="s">
        <v>347</v>
      </c>
      <c r="C40" s="186">
        <v>3736</v>
      </c>
      <c r="D40" s="190">
        <v>131</v>
      </c>
      <c r="E40" s="50">
        <v>3867</v>
      </c>
      <c r="F40" s="14"/>
    </row>
    <row r="41" spans="1:6" ht="12.75">
      <c r="A41" s="53"/>
      <c r="B41" s="72" t="s">
        <v>348</v>
      </c>
      <c r="C41" s="186">
        <v>6773</v>
      </c>
      <c r="D41" s="190">
        <v>217</v>
      </c>
      <c r="E41" s="50">
        <v>6990</v>
      </c>
      <c r="F41" s="14"/>
    </row>
    <row r="42" spans="1:6" ht="12.75">
      <c r="A42" s="53"/>
      <c r="B42" s="72"/>
      <c r="C42" s="186"/>
      <c r="D42" s="190"/>
      <c r="E42" s="50"/>
      <c r="F42" s="14"/>
    </row>
    <row r="43" spans="1:6" ht="12.75">
      <c r="A43" s="112" t="s">
        <v>11</v>
      </c>
      <c r="B43" s="151"/>
      <c r="C43" s="58">
        <v>56679</v>
      </c>
      <c r="D43" s="189">
        <v>17868</v>
      </c>
      <c r="E43" s="50">
        <v>74547</v>
      </c>
      <c r="F43" s="14"/>
    </row>
    <row r="44" spans="1:6" ht="12.75">
      <c r="A44" s="53"/>
      <c r="B44" s="72" t="s">
        <v>338</v>
      </c>
      <c r="C44" s="186">
        <v>2014</v>
      </c>
      <c r="D44" s="190">
        <v>8607</v>
      </c>
      <c r="E44" s="50">
        <v>10621</v>
      </c>
      <c r="F44" s="14"/>
    </row>
    <row r="45" spans="1:6" ht="12.75">
      <c r="A45" s="53"/>
      <c r="B45" s="72" t="s">
        <v>339</v>
      </c>
      <c r="C45" s="186">
        <v>882</v>
      </c>
      <c r="D45" s="190">
        <v>566</v>
      </c>
      <c r="E45" s="50">
        <v>1448</v>
      </c>
      <c r="F45" s="14"/>
    </row>
    <row r="46" spans="1:6" ht="12.75">
      <c r="A46" s="53"/>
      <c r="B46" s="72" t="s">
        <v>340</v>
      </c>
      <c r="C46" s="186">
        <v>1148</v>
      </c>
      <c r="D46" s="190">
        <v>322</v>
      </c>
      <c r="E46" s="50">
        <v>1470</v>
      </c>
      <c r="F46" s="14"/>
    </row>
    <row r="47" spans="1:6" ht="12.75">
      <c r="A47" s="53"/>
      <c r="B47" s="72" t="s">
        <v>341</v>
      </c>
      <c r="C47" s="186">
        <v>873</v>
      </c>
      <c r="D47" s="190">
        <v>1595</v>
      </c>
      <c r="E47" s="50">
        <v>2468</v>
      </c>
      <c r="F47" s="14"/>
    </row>
    <row r="48" spans="1:6" ht="12.75">
      <c r="A48" s="53"/>
      <c r="B48" s="72" t="s">
        <v>342</v>
      </c>
      <c r="C48" s="186">
        <v>839</v>
      </c>
      <c r="D48" s="190">
        <v>131</v>
      </c>
      <c r="E48" s="50">
        <v>970</v>
      </c>
      <c r="F48" s="14"/>
    </row>
    <row r="49" spans="1:6" ht="12.75">
      <c r="A49" s="53"/>
      <c r="B49" s="72" t="s">
        <v>228</v>
      </c>
      <c r="C49" s="186">
        <v>447</v>
      </c>
      <c r="D49" s="190">
        <v>11</v>
      </c>
      <c r="E49" s="50">
        <v>458</v>
      </c>
      <c r="F49" s="14"/>
    </row>
    <row r="50" spans="1:6" ht="12.75">
      <c r="A50" s="53"/>
      <c r="B50" s="72" t="s">
        <v>15</v>
      </c>
      <c r="C50" s="186">
        <v>3631</v>
      </c>
      <c r="D50" s="190">
        <v>1131</v>
      </c>
      <c r="E50" s="50">
        <v>4762</v>
      </c>
      <c r="F50" s="14"/>
    </row>
    <row r="51" spans="1:6" ht="12.75">
      <c r="A51" s="53"/>
      <c r="B51" s="72" t="s">
        <v>227</v>
      </c>
      <c r="C51" s="186">
        <v>7071</v>
      </c>
      <c r="D51" s="190">
        <v>2271</v>
      </c>
      <c r="E51" s="50">
        <v>9342</v>
      </c>
      <c r="F51" s="14"/>
    </row>
    <row r="52" spans="1:6" ht="12.75">
      <c r="A52" s="53"/>
      <c r="B52" s="72" t="s">
        <v>343</v>
      </c>
      <c r="C52" s="186">
        <v>7691</v>
      </c>
      <c r="D52" s="190">
        <v>1328</v>
      </c>
      <c r="E52" s="50">
        <v>9019</v>
      </c>
      <c r="F52" s="14"/>
    </row>
    <row r="53" spans="1:6" ht="12.75">
      <c r="A53" s="53"/>
      <c r="B53" s="72" t="s">
        <v>225</v>
      </c>
      <c r="C53" s="186">
        <v>3430</v>
      </c>
      <c r="D53" s="190">
        <v>347</v>
      </c>
      <c r="E53" s="50">
        <v>3777</v>
      </c>
      <c r="F53" s="14"/>
    </row>
    <row r="54" spans="1:6" ht="12.75">
      <c r="A54" s="53"/>
      <c r="B54" s="72" t="s">
        <v>344</v>
      </c>
      <c r="C54" s="186">
        <v>3202</v>
      </c>
      <c r="D54" s="190">
        <v>489</v>
      </c>
      <c r="E54" s="50">
        <v>3691</v>
      </c>
      <c r="F54" s="14"/>
    </row>
    <row r="55" spans="1:6" ht="12.75">
      <c r="A55" s="53"/>
      <c r="B55" s="72" t="s">
        <v>345</v>
      </c>
      <c r="C55" s="186">
        <v>1455</v>
      </c>
      <c r="D55" s="190">
        <v>24</v>
      </c>
      <c r="E55" s="50">
        <v>1479</v>
      </c>
      <c r="F55" s="14"/>
    </row>
    <row r="56" spans="1:6" ht="12.75">
      <c r="A56" s="53"/>
      <c r="B56" s="72" t="s">
        <v>346</v>
      </c>
      <c r="C56" s="186">
        <v>303</v>
      </c>
      <c r="D56" s="190">
        <v>79</v>
      </c>
      <c r="E56" s="50">
        <v>382</v>
      </c>
      <c r="F56" s="14"/>
    </row>
    <row r="57" spans="1:6" ht="12.75">
      <c r="A57" s="53"/>
      <c r="B57" s="72" t="s">
        <v>347</v>
      </c>
      <c r="C57" s="186">
        <v>13491</v>
      </c>
      <c r="D57" s="190">
        <v>511</v>
      </c>
      <c r="E57" s="50">
        <v>14002</v>
      </c>
      <c r="F57" s="14"/>
    </row>
    <row r="58" spans="1:6" ht="12.75">
      <c r="A58" s="53"/>
      <c r="B58" s="72" t="s">
        <v>348</v>
      </c>
      <c r="C58" s="186">
        <v>10202</v>
      </c>
      <c r="D58" s="190">
        <v>456</v>
      </c>
      <c r="E58" s="50">
        <v>10658</v>
      </c>
      <c r="F58" s="14"/>
    </row>
    <row r="59" spans="1:6" ht="12.75">
      <c r="A59" s="26"/>
      <c r="B59" s="93" t="s">
        <v>250</v>
      </c>
      <c r="C59" s="30"/>
      <c r="D59" s="191" t="s">
        <v>28</v>
      </c>
      <c r="E59" s="69" t="s">
        <v>28</v>
      </c>
      <c r="F59" s="14"/>
    </row>
  </sheetData>
  <mergeCells count="1">
    <mergeCell ref="A6:B6"/>
  </mergeCells>
  <printOptions/>
  <pageMargins left="0.7874015748031497" right="0.7874015748031497" top="0.7874015748031497" bottom="1.1811023622047245" header="0.5118110236220472" footer="0.5118110236220472"/>
  <pageSetup fitToHeight="1" fitToWidth="1" horizontalDpi="600" verticalDpi="600" orientation="portrait" paperSize="9" scale="91" r:id="rId1"/>
</worksheet>
</file>

<file path=xl/worksheets/sheet37.xml><?xml version="1.0" encoding="utf-8"?>
<worksheet xmlns="http://schemas.openxmlformats.org/spreadsheetml/2006/main" xmlns:r="http://schemas.openxmlformats.org/officeDocument/2006/relationships">
  <dimension ref="A1:J42"/>
  <sheetViews>
    <sheetView workbookViewId="0" topLeftCell="A1">
      <selection activeCell="E48" sqref="E48"/>
    </sheetView>
  </sheetViews>
  <sheetFormatPr defaultColWidth="11.421875" defaultRowHeight="12.75"/>
  <cols>
    <col min="1" max="2" width="1.7109375" style="0" customWidth="1"/>
    <col min="3" max="3" width="7.7109375" style="0" customWidth="1"/>
    <col min="4" max="4" width="30.7109375" style="0" customWidth="1"/>
    <col min="6" max="6" width="12.140625" style="0" customWidth="1"/>
    <col min="10" max="10" width="15.7109375" style="0" customWidth="1"/>
  </cols>
  <sheetData>
    <row r="1" spans="1:4" ht="12.75">
      <c r="A1" s="1" t="s">
        <v>445</v>
      </c>
      <c r="B1" s="1"/>
      <c r="C1" s="1"/>
      <c r="D1" s="1"/>
    </row>
    <row r="2" spans="1:4" ht="12.75">
      <c r="A2" s="1" t="s">
        <v>429</v>
      </c>
      <c r="B2" s="1"/>
      <c r="C2" s="1"/>
      <c r="D2" s="1"/>
    </row>
    <row r="3" spans="1:4" ht="12.75">
      <c r="A3" s="1" t="s">
        <v>428</v>
      </c>
      <c r="B3" s="1"/>
      <c r="C3" s="1"/>
      <c r="D3" s="1"/>
    </row>
    <row r="4" ht="12.75">
      <c r="A4" s="11" t="s">
        <v>62</v>
      </c>
    </row>
    <row r="5" ht="3" customHeight="1"/>
    <row r="6" spans="1:10" ht="12.75">
      <c r="A6" s="236" t="s">
        <v>213</v>
      </c>
      <c r="B6" s="77"/>
      <c r="C6" s="77"/>
      <c r="D6" s="78"/>
      <c r="E6" s="59" t="s">
        <v>262</v>
      </c>
      <c r="F6" s="60" t="s">
        <v>435</v>
      </c>
      <c r="G6" s="60" t="s">
        <v>153</v>
      </c>
      <c r="H6" s="60" t="s">
        <v>154</v>
      </c>
      <c r="I6" s="59" t="s">
        <v>251</v>
      </c>
      <c r="J6" s="213" t="s">
        <v>438</v>
      </c>
    </row>
    <row r="7" spans="1:10" ht="12.75">
      <c r="A7" s="79" t="s">
        <v>427</v>
      </c>
      <c r="B7" s="71"/>
      <c r="C7" s="71" t="s">
        <v>442</v>
      </c>
      <c r="D7" s="80"/>
      <c r="E7" s="55" t="s">
        <v>267</v>
      </c>
      <c r="F7" s="62" t="s">
        <v>263</v>
      </c>
      <c r="G7" s="73"/>
      <c r="H7" s="73"/>
      <c r="I7" s="55" t="s">
        <v>138</v>
      </c>
      <c r="J7" s="214" t="s">
        <v>439</v>
      </c>
    </row>
    <row r="8" spans="1:10" ht="12.75">
      <c r="A8" s="174"/>
      <c r="B8" s="30"/>
      <c r="C8" s="30"/>
      <c r="D8" s="208" t="s">
        <v>437</v>
      </c>
      <c r="E8" s="36"/>
      <c r="F8" s="40"/>
      <c r="G8" s="45"/>
      <c r="H8" s="45"/>
      <c r="I8" s="36"/>
      <c r="J8" s="215" t="s">
        <v>265</v>
      </c>
    </row>
    <row r="9" spans="1:10" ht="4.5" customHeight="1">
      <c r="A9" s="177"/>
      <c r="B9" s="77"/>
      <c r="C9" s="77"/>
      <c r="D9" s="78"/>
      <c r="E9" s="59"/>
      <c r="F9" s="60"/>
      <c r="G9" s="83"/>
      <c r="H9" s="83"/>
      <c r="I9" s="59"/>
      <c r="J9" s="213"/>
    </row>
    <row r="10" spans="1:10" ht="12.75">
      <c r="A10" s="204" t="s">
        <v>0</v>
      </c>
      <c r="B10" s="71"/>
      <c r="C10" s="71"/>
      <c r="D10" s="80"/>
      <c r="E10" s="71" t="s">
        <v>98</v>
      </c>
      <c r="F10" s="73" t="s">
        <v>98</v>
      </c>
      <c r="G10" s="73" t="s">
        <v>98</v>
      </c>
      <c r="H10" s="73" t="s">
        <v>98</v>
      </c>
      <c r="I10" s="71" t="s">
        <v>98</v>
      </c>
      <c r="J10" s="216" t="s">
        <v>98</v>
      </c>
    </row>
    <row r="11" spans="1:10" ht="12.75">
      <c r="A11" s="79"/>
      <c r="B11" s="202" t="s">
        <v>430</v>
      </c>
      <c r="C11" s="71"/>
      <c r="D11" s="80"/>
      <c r="E11" s="203">
        <v>10481</v>
      </c>
      <c r="F11" s="210">
        <v>2988</v>
      </c>
      <c r="G11" s="210">
        <v>309</v>
      </c>
      <c r="H11" s="210">
        <v>604</v>
      </c>
      <c r="I11" s="203">
        <v>834</v>
      </c>
      <c r="J11" s="217">
        <v>15216</v>
      </c>
    </row>
    <row r="12" spans="1:10" ht="12.75">
      <c r="A12" s="79"/>
      <c r="B12" s="71"/>
      <c r="C12" s="71" t="s">
        <v>436</v>
      </c>
      <c r="D12" s="80"/>
      <c r="E12" s="205">
        <v>1306</v>
      </c>
      <c r="F12" s="211">
        <v>1753</v>
      </c>
      <c r="G12" s="211">
        <v>75</v>
      </c>
      <c r="H12" s="211">
        <v>408</v>
      </c>
      <c r="I12" s="205">
        <v>225</v>
      </c>
      <c r="J12" s="217">
        <v>3767</v>
      </c>
    </row>
    <row r="13" spans="1:10" ht="12.75">
      <c r="A13" s="79"/>
      <c r="B13" s="71"/>
      <c r="C13" s="206" t="s">
        <v>433</v>
      </c>
      <c r="D13" s="209" t="s">
        <v>431</v>
      </c>
      <c r="E13" s="207">
        <v>394</v>
      </c>
      <c r="F13" s="212">
        <v>550</v>
      </c>
      <c r="G13" s="212">
        <v>19</v>
      </c>
      <c r="H13" s="212">
        <v>171</v>
      </c>
      <c r="I13" s="207">
        <v>164</v>
      </c>
      <c r="J13" s="218">
        <v>1298</v>
      </c>
    </row>
    <row r="14" spans="1:10" ht="12.75">
      <c r="A14" s="79"/>
      <c r="B14" s="71"/>
      <c r="C14" s="206"/>
      <c r="D14" s="209" t="s">
        <v>432</v>
      </c>
      <c r="E14" s="207">
        <v>912</v>
      </c>
      <c r="F14" s="212">
        <v>1203</v>
      </c>
      <c r="G14" s="212">
        <v>56</v>
      </c>
      <c r="H14" s="212">
        <v>237</v>
      </c>
      <c r="I14" s="207">
        <v>61</v>
      </c>
      <c r="J14" s="218">
        <v>2469</v>
      </c>
    </row>
    <row r="15" spans="1:10" ht="4.5" customHeight="1">
      <c r="A15" s="79"/>
      <c r="B15" s="71"/>
      <c r="C15" s="71"/>
      <c r="D15" s="80"/>
      <c r="E15" s="205"/>
      <c r="F15" s="211"/>
      <c r="G15" s="211"/>
      <c r="H15" s="211"/>
      <c r="I15" s="205"/>
      <c r="J15" s="217"/>
    </row>
    <row r="16" spans="1:10" ht="12.75">
      <c r="A16" s="79"/>
      <c r="B16" s="202" t="s">
        <v>434</v>
      </c>
      <c r="C16" s="71"/>
      <c r="D16" s="80"/>
      <c r="E16" s="203">
        <v>4822</v>
      </c>
      <c r="F16" s="210">
        <v>751</v>
      </c>
      <c r="G16" s="210">
        <v>161</v>
      </c>
      <c r="H16" s="210">
        <v>196</v>
      </c>
      <c r="I16" s="203">
        <v>325</v>
      </c>
      <c r="J16" s="217">
        <v>6255</v>
      </c>
    </row>
    <row r="17" spans="1:10" ht="12.75">
      <c r="A17" s="79"/>
      <c r="B17" s="71"/>
      <c r="C17" s="71" t="s">
        <v>436</v>
      </c>
      <c r="D17" s="80"/>
      <c r="E17" s="205">
        <v>615</v>
      </c>
      <c r="F17" s="211">
        <v>363</v>
      </c>
      <c r="G17" s="211">
        <v>33</v>
      </c>
      <c r="H17" s="211">
        <v>155</v>
      </c>
      <c r="I17" s="205">
        <v>106</v>
      </c>
      <c r="J17" s="217">
        <v>1272</v>
      </c>
    </row>
    <row r="18" spans="1:10" ht="12.75">
      <c r="A18" s="79"/>
      <c r="B18" s="71"/>
      <c r="C18" s="206" t="s">
        <v>433</v>
      </c>
      <c r="D18" s="209" t="s">
        <v>431</v>
      </c>
      <c r="E18" s="207">
        <v>190</v>
      </c>
      <c r="F18" s="212">
        <v>96</v>
      </c>
      <c r="G18" s="212">
        <v>8</v>
      </c>
      <c r="H18" s="212">
        <v>44</v>
      </c>
      <c r="I18" s="207">
        <v>77</v>
      </c>
      <c r="J18" s="218">
        <v>415</v>
      </c>
    </row>
    <row r="19" spans="1:10" ht="12.75">
      <c r="A19" s="174"/>
      <c r="B19" s="30"/>
      <c r="C19" s="237"/>
      <c r="D19" s="208" t="s">
        <v>432</v>
      </c>
      <c r="E19" s="238">
        <v>425</v>
      </c>
      <c r="F19" s="239">
        <v>267</v>
      </c>
      <c r="G19" s="239">
        <v>25</v>
      </c>
      <c r="H19" s="239">
        <v>111</v>
      </c>
      <c r="I19" s="238">
        <v>29</v>
      </c>
      <c r="J19" s="240">
        <v>857</v>
      </c>
    </row>
    <row r="20" spans="1:10" ht="6" customHeight="1">
      <c r="A20" s="79"/>
      <c r="B20" s="71"/>
      <c r="C20" s="71"/>
      <c r="D20" s="80"/>
      <c r="E20" s="205"/>
      <c r="F20" s="211"/>
      <c r="G20" s="211"/>
      <c r="H20" s="211"/>
      <c r="I20" s="205"/>
      <c r="J20" s="217"/>
    </row>
    <row r="21" spans="1:10" ht="12.75">
      <c r="A21" s="204" t="s">
        <v>1</v>
      </c>
      <c r="B21" s="71"/>
      <c r="C21" s="71"/>
      <c r="D21" s="80"/>
      <c r="E21" s="205"/>
      <c r="F21" s="211"/>
      <c r="G21" s="211"/>
      <c r="H21" s="211"/>
      <c r="I21" s="205"/>
      <c r="J21" s="217"/>
    </row>
    <row r="22" spans="1:10" ht="12.75">
      <c r="A22" s="79"/>
      <c r="B22" s="202" t="s">
        <v>430</v>
      </c>
      <c r="C22" s="71"/>
      <c r="D22" s="80"/>
      <c r="E22" s="203">
        <v>20695</v>
      </c>
      <c r="F22" s="210">
        <v>4225</v>
      </c>
      <c r="G22" s="210">
        <v>715</v>
      </c>
      <c r="H22" s="210">
        <v>797</v>
      </c>
      <c r="I22" s="203">
        <v>1795</v>
      </c>
      <c r="J22" s="217">
        <v>28227</v>
      </c>
    </row>
    <row r="23" spans="1:10" ht="12.75">
      <c r="A23" s="79"/>
      <c r="B23" s="71"/>
      <c r="C23" s="71" t="s">
        <v>436</v>
      </c>
      <c r="D23" s="80"/>
      <c r="E23" s="205">
        <v>1397</v>
      </c>
      <c r="F23" s="211">
        <v>1618</v>
      </c>
      <c r="G23" s="211">
        <v>109</v>
      </c>
      <c r="H23" s="211">
        <v>240</v>
      </c>
      <c r="I23" s="205">
        <v>271</v>
      </c>
      <c r="J23" s="217">
        <v>3635</v>
      </c>
    </row>
    <row r="24" spans="1:10" ht="12.75">
      <c r="A24" s="79"/>
      <c r="B24" s="71"/>
      <c r="C24" s="206" t="s">
        <v>433</v>
      </c>
      <c r="D24" s="209" t="s">
        <v>431</v>
      </c>
      <c r="E24" s="207">
        <v>446</v>
      </c>
      <c r="F24" s="212">
        <v>454</v>
      </c>
      <c r="G24" s="212">
        <v>26</v>
      </c>
      <c r="H24" s="212">
        <v>175</v>
      </c>
      <c r="I24" s="207">
        <v>187</v>
      </c>
      <c r="J24" s="218">
        <v>1288</v>
      </c>
    </row>
    <row r="25" spans="1:10" ht="12.75">
      <c r="A25" s="79"/>
      <c r="B25" s="71"/>
      <c r="C25" s="206"/>
      <c r="D25" s="209" t="s">
        <v>432</v>
      </c>
      <c r="E25" s="207">
        <v>951</v>
      </c>
      <c r="F25" s="212">
        <v>1164</v>
      </c>
      <c r="G25" s="212">
        <v>83</v>
      </c>
      <c r="H25" s="212">
        <v>65</v>
      </c>
      <c r="I25" s="207">
        <v>84</v>
      </c>
      <c r="J25" s="218">
        <v>2347</v>
      </c>
    </row>
    <row r="26" spans="1:10" ht="4.5" customHeight="1">
      <c r="A26" s="79"/>
      <c r="B26" s="71"/>
      <c r="C26" s="206"/>
      <c r="D26" s="209"/>
      <c r="E26" s="207"/>
      <c r="F26" s="212"/>
      <c r="G26" s="212"/>
      <c r="H26" s="212"/>
      <c r="I26" s="207"/>
      <c r="J26" s="218"/>
    </row>
    <row r="27" spans="1:10" ht="12.75">
      <c r="A27" s="79"/>
      <c r="B27" s="202" t="s">
        <v>434</v>
      </c>
      <c r="C27" s="206"/>
      <c r="D27" s="209"/>
      <c r="E27" s="203">
        <v>4165</v>
      </c>
      <c r="F27" s="210">
        <v>562</v>
      </c>
      <c r="G27" s="210">
        <v>180</v>
      </c>
      <c r="H27" s="210">
        <v>144</v>
      </c>
      <c r="I27" s="203">
        <v>219</v>
      </c>
      <c r="J27" s="217">
        <v>5270</v>
      </c>
    </row>
    <row r="28" spans="1:10" ht="12.75">
      <c r="A28" s="79"/>
      <c r="B28" s="71"/>
      <c r="C28" s="71" t="s">
        <v>436</v>
      </c>
      <c r="D28" s="80"/>
      <c r="E28" s="205">
        <v>239</v>
      </c>
      <c r="F28" s="211">
        <v>172</v>
      </c>
      <c r="G28" s="211">
        <v>14</v>
      </c>
      <c r="H28" s="211">
        <v>37</v>
      </c>
      <c r="I28" s="205">
        <v>29</v>
      </c>
      <c r="J28" s="217">
        <v>491</v>
      </c>
    </row>
    <row r="29" spans="1:10" ht="12.75">
      <c r="A29" s="79"/>
      <c r="B29" s="71"/>
      <c r="C29" s="206" t="s">
        <v>433</v>
      </c>
      <c r="D29" s="209" t="s">
        <v>431</v>
      </c>
      <c r="E29" s="207">
        <v>76</v>
      </c>
      <c r="F29" s="212">
        <v>51</v>
      </c>
      <c r="G29" s="212">
        <v>0</v>
      </c>
      <c r="H29" s="212">
        <v>28</v>
      </c>
      <c r="I29" s="207">
        <v>21</v>
      </c>
      <c r="J29" s="218">
        <v>176</v>
      </c>
    </row>
    <row r="30" spans="1:10" ht="12.75">
      <c r="A30" s="174"/>
      <c r="B30" s="30"/>
      <c r="C30" s="237"/>
      <c r="D30" s="208" t="s">
        <v>432</v>
      </c>
      <c r="E30" s="238">
        <v>163</v>
      </c>
      <c r="F30" s="239">
        <v>121</v>
      </c>
      <c r="G30" s="239">
        <v>14</v>
      </c>
      <c r="H30" s="239">
        <v>9</v>
      </c>
      <c r="I30" s="238">
        <v>8</v>
      </c>
      <c r="J30" s="240">
        <v>315</v>
      </c>
    </row>
    <row r="31" spans="1:10" ht="6" customHeight="1">
      <c r="A31" s="79"/>
      <c r="B31" s="71"/>
      <c r="C31" s="71"/>
      <c r="D31" s="80"/>
      <c r="E31" s="205"/>
      <c r="F31" s="211"/>
      <c r="G31" s="211"/>
      <c r="H31" s="211"/>
      <c r="I31" s="205"/>
      <c r="J31" s="217"/>
    </row>
    <row r="32" spans="1:10" ht="12.75">
      <c r="A32" s="204" t="s">
        <v>11</v>
      </c>
      <c r="B32" s="71"/>
      <c r="C32" s="71"/>
      <c r="D32" s="80"/>
      <c r="E32" s="205"/>
      <c r="F32" s="211"/>
      <c r="G32" s="211"/>
      <c r="H32" s="211"/>
      <c r="I32" s="205"/>
      <c r="J32" s="217"/>
    </row>
    <row r="33" spans="1:10" ht="12.75">
      <c r="A33" s="79"/>
      <c r="B33" s="202" t="s">
        <v>430</v>
      </c>
      <c r="C33" s="71"/>
      <c r="D33" s="80"/>
      <c r="E33" s="203">
        <f aca="true" t="shared" si="0" ref="E33:J33">E11+E22</f>
        <v>31176</v>
      </c>
      <c r="F33" s="210">
        <f t="shared" si="0"/>
        <v>7213</v>
      </c>
      <c r="G33" s="210">
        <f t="shared" si="0"/>
        <v>1024</v>
      </c>
      <c r="H33" s="210">
        <f t="shared" si="0"/>
        <v>1401</v>
      </c>
      <c r="I33" s="203">
        <f t="shared" si="0"/>
        <v>2629</v>
      </c>
      <c r="J33" s="217">
        <f t="shared" si="0"/>
        <v>43443</v>
      </c>
    </row>
    <row r="34" spans="1:10" ht="12.75">
      <c r="A34" s="79"/>
      <c r="B34" s="71"/>
      <c r="C34" s="71" t="s">
        <v>436</v>
      </c>
      <c r="D34" s="80"/>
      <c r="E34" s="205">
        <v>2703</v>
      </c>
      <c r="F34" s="211">
        <v>3371</v>
      </c>
      <c r="G34" s="211">
        <v>184</v>
      </c>
      <c r="H34" s="211">
        <v>648</v>
      </c>
      <c r="I34" s="205">
        <v>496</v>
      </c>
      <c r="J34" s="217">
        <v>7402</v>
      </c>
    </row>
    <row r="35" spans="1:10" ht="12.75">
      <c r="A35" s="79"/>
      <c r="B35" s="71"/>
      <c r="C35" s="206" t="s">
        <v>433</v>
      </c>
      <c r="D35" s="209" t="s">
        <v>431</v>
      </c>
      <c r="E35" s="207">
        <v>840</v>
      </c>
      <c r="F35" s="212">
        <v>1004</v>
      </c>
      <c r="G35" s="212">
        <v>45</v>
      </c>
      <c r="H35" s="212">
        <v>346</v>
      </c>
      <c r="I35" s="207">
        <v>351</v>
      </c>
      <c r="J35" s="218">
        <v>2586</v>
      </c>
    </row>
    <row r="36" spans="1:10" ht="12.75">
      <c r="A36" s="79"/>
      <c r="B36" s="71"/>
      <c r="C36" s="206"/>
      <c r="D36" s="209" t="s">
        <v>432</v>
      </c>
      <c r="E36" s="207">
        <v>1863</v>
      </c>
      <c r="F36" s="212">
        <v>2367</v>
      </c>
      <c r="G36" s="212">
        <v>139</v>
      </c>
      <c r="H36" s="212">
        <v>302</v>
      </c>
      <c r="I36" s="207">
        <v>145</v>
      </c>
      <c r="J36" s="218">
        <v>4816</v>
      </c>
    </row>
    <row r="37" spans="1:10" ht="4.5" customHeight="1">
      <c r="A37" s="79"/>
      <c r="B37" s="71"/>
      <c r="C37" s="71"/>
      <c r="D37" s="80"/>
      <c r="E37" s="205"/>
      <c r="F37" s="211"/>
      <c r="G37" s="211"/>
      <c r="H37" s="211"/>
      <c r="I37" s="205"/>
      <c r="J37" s="217"/>
    </row>
    <row r="38" spans="1:10" ht="12.75">
      <c r="A38" s="79"/>
      <c r="B38" s="202" t="s">
        <v>434</v>
      </c>
      <c r="C38" s="71"/>
      <c r="D38" s="80"/>
      <c r="E38" s="203">
        <f aca="true" t="shared" si="1" ref="E38:J38">E16+E27</f>
        <v>8987</v>
      </c>
      <c r="F38" s="210">
        <f t="shared" si="1"/>
        <v>1313</v>
      </c>
      <c r="G38" s="210">
        <f t="shared" si="1"/>
        <v>341</v>
      </c>
      <c r="H38" s="210">
        <f t="shared" si="1"/>
        <v>340</v>
      </c>
      <c r="I38" s="203">
        <f t="shared" si="1"/>
        <v>544</v>
      </c>
      <c r="J38" s="217">
        <f t="shared" si="1"/>
        <v>11525</v>
      </c>
    </row>
    <row r="39" spans="1:10" ht="12.75">
      <c r="A39" s="79"/>
      <c r="B39" s="71"/>
      <c r="C39" s="71" t="s">
        <v>436</v>
      </c>
      <c r="D39" s="80"/>
      <c r="E39" s="205">
        <v>854</v>
      </c>
      <c r="F39" s="211">
        <v>535</v>
      </c>
      <c r="G39" s="211">
        <v>47</v>
      </c>
      <c r="H39" s="211">
        <v>192</v>
      </c>
      <c r="I39" s="205">
        <v>135</v>
      </c>
      <c r="J39" s="217">
        <v>1763</v>
      </c>
    </row>
    <row r="40" spans="1:10" ht="12.75">
      <c r="A40" s="79"/>
      <c r="B40" s="71"/>
      <c r="C40" s="206" t="s">
        <v>433</v>
      </c>
      <c r="D40" s="209" t="s">
        <v>431</v>
      </c>
      <c r="E40" s="207">
        <v>266</v>
      </c>
      <c r="F40" s="212">
        <v>147</v>
      </c>
      <c r="G40" s="212">
        <v>8</v>
      </c>
      <c r="H40" s="212">
        <v>72</v>
      </c>
      <c r="I40" s="207">
        <v>98</v>
      </c>
      <c r="J40" s="218">
        <v>591</v>
      </c>
    </row>
    <row r="41" spans="1:10" ht="12.75">
      <c r="A41" s="79"/>
      <c r="B41" s="71"/>
      <c r="C41" s="206"/>
      <c r="D41" s="209" t="s">
        <v>432</v>
      </c>
      <c r="E41" s="207">
        <v>588</v>
      </c>
      <c r="F41" s="212">
        <v>388</v>
      </c>
      <c r="G41" s="212">
        <v>39</v>
      </c>
      <c r="H41" s="212">
        <v>120</v>
      </c>
      <c r="I41" s="207">
        <v>37</v>
      </c>
      <c r="J41" s="218">
        <v>1172</v>
      </c>
    </row>
    <row r="42" spans="1:10" ht="6" customHeight="1">
      <c r="A42" s="174"/>
      <c r="B42" s="30"/>
      <c r="C42" s="30"/>
      <c r="D42" s="121"/>
      <c r="E42" s="30"/>
      <c r="F42" s="45"/>
      <c r="G42" s="45"/>
      <c r="H42" s="45"/>
      <c r="I42" s="30"/>
      <c r="J42" s="34"/>
    </row>
  </sheetData>
  <printOptions/>
  <pageMargins left="1.1811023622047245" right="0.7874015748031497" top="0.7874015748031497" bottom="0.7874015748031497" header="0.5118110236220472" footer="0.5118110236220472"/>
  <pageSetup horizontalDpi="300" verticalDpi="300" orientation="landscape" paperSize="9" r:id="rId1"/>
</worksheet>
</file>

<file path=xl/worksheets/sheet38.xml><?xml version="1.0" encoding="utf-8"?>
<worksheet xmlns="http://schemas.openxmlformats.org/spreadsheetml/2006/main" xmlns:r="http://schemas.openxmlformats.org/officeDocument/2006/relationships">
  <dimension ref="A1:J42"/>
  <sheetViews>
    <sheetView workbookViewId="0" topLeftCell="A1">
      <selection activeCell="H36" sqref="H36"/>
    </sheetView>
  </sheetViews>
  <sheetFormatPr defaultColWidth="11.421875" defaultRowHeight="12.75"/>
  <cols>
    <col min="1" max="2" width="1.7109375" style="0" customWidth="1"/>
    <col min="3" max="3" width="7.7109375" style="0" customWidth="1"/>
    <col min="4" max="4" width="34.7109375" style="0" customWidth="1"/>
    <col min="10" max="10" width="12.7109375" style="0" customWidth="1"/>
  </cols>
  <sheetData>
    <row r="1" ht="12.75">
      <c r="A1" s="17" t="s">
        <v>446</v>
      </c>
    </row>
    <row r="2" ht="12.75">
      <c r="A2" s="17" t="s">
        <v>440</v>
      </c>
    </row>
    <row r="3" ht="6" customHeight="1">
      <c r="A3" s="1"/>
    </row>
    <row r="4" ht="12.75">
      <c r="A4" s="11" t="s">
        <v>62</v>
      </c>
    </row>
    <row r="5" ht="3" customHeight="1"/>
    <row r="6" spans="1:10" ht="12.75">
      <c r="A6" s="236" t="s">
        <v>213</v>
      </c>
      <c r="B6" s="77"/>
      <c r="C6" s="77"/>
      <c r="D6" s="78"/>
      <c r="E6" s="59" t="s">
        <v>262</v>
      </c>
      <c r="F6" s="60" t="s">
        <v>435</v>
      </c>
      <c r="G6" s="60" t="s">
        <v>153</v>
      </c>
      <c r="H6" s="60" t="s">
        <v>154</v>
      </c>
      <c r="I6" s="59" t="s">
        <v>251</v>
      </c>
      <c r="J6" s="213" t="s">
        <v>438</v>
      </c>
    </row>
    <row r="7" spans="1:10" ht="12.75">
      <c r="A7" s="79" t="s">
        <v>427</v>
      </c>
      <c r="B7" s="71"/>
      <c r="C7" s="71" t="s">
        <v>442</v>
      </c>
      <c r="D7" s="80"/>
      <c r="E7" s="55" t="s">
        <v>267</v>
      </c>
      <c r="F7" s="62" t="s">
        <v>263</v>
      </c>
      <c r="G7" s="73"/>
      <c r="H7" s="73"/>
      <c r="I7" s="55" t="s">
        <v>138</v>
      </c>
      <c r="J7" s="214" t="s">
        <v>439</v>
      </c>
    </row>
    <row r="8" spans="1:10" ht="12.75">
      <c r="A8" s="174"/>
      <c r="B8" s="30"/>
      <c r="C8" s="30"/>
      <c r="D8" s="208" t="s">
        <v>437</v>
      </c>
      <c r="E8" s="36"/>
      <c r="F8" s="40"/>
      <c r="G8" s="45"/>
      <c r="H8" s="45"/>
      <c r="I8" s="36"/>
      <c r="J8" s="215" t="s">
        <v>265</v>
      </c>
    </row>
    <row r="9" spans="1:10" ht="4.5" customHeight="1">
      <c r="A9" s="177"/>
      <c r="B9" s="77"/>
      <c r="C9" s="77"/>
      <c r="D9" s="78"/>
      <c r="E9" s="219"/>
      <c r="F9" s="60"/>
      <c r="G9" s="83"/>
      <c r="H9" s="83"/>
      <c r="I9" s="59"/>
      <c r="J9" s="213"/>
    </row>
    <row r="10" spans="1:10" ht="12.75">
      <c r="A10" s="204" t="s">
        <v>0</v>
      </c>
      <c r="B10" s="71"/>
      <c r="C10" s="71"/>
      <c r="D10" s="80"/>
      <c r="E10" s="79"/>
      <c r="F10" s="73"/>
      <c r="G10" s="73"/>
      <c r="H10" s="73"/>
      <c r="I10" s="71"/>
      <c r="J10" s="82"/>
    </row>
    <row r="11" spans="1:10" ht="12.75">
      <c r="A11" s="79"/>
      <c r="B11" s="202" t="s">
        <v>430</v>
      </c>
      <c r="C11" s="71"/>
      <c r="D11" s="80"/>
      <c r="E11" s="231">
        <v>10481</v>
      </c>
      <c r="F11" s="232">
        <v>2988</v>
      </c>
      <c r="G11" s="232">
        <v>309</v>
      </c>
      <c r="H11" s="232">
        <v>604</v>
      </c>
      <c r="I11" s="233">
        <v>834</v>
      </c>
      <c r="J11" s="229">
        <v>15216</v>
      </c>
    </row>
    <row r="12" spans="1:10" ht="12.75">
      <c r="A12" s="79"/>
      <c r="B12" s="71"/>
      <c r="C12" s="71" t="s">
        <v>441</v>
      </c>
      <c r="D12" s="80"/>
      <c r="E12" s="220">
        <v>1391</v>
      </c>
      <c r="F12" s="211">
        <v>1299</v>
      </c>
      <c r="G12" s="211">
        <v>51</v>
      </c>
      <c r="H12" s="211">
        <v>292</v>
      </c>
      <c r="I12" s="205">
        <v>246</v>
      </c>
      <c r="J12" s="229">
        <v>3279</v>
      </c>
    </row>
    <row r="13" spans="1:10" ht="12.75">
      <c r="A13" s="79"/>
      <c r="B13" s="71"/>
      <c r="C13" s="206" t="s">
        <v>433</v>
      </c>
      <c r="D13" s="209" t="s">
        <v>431</v>
      </c>
      <c r="E13" s="221">
        <v>371</v>
      </c>
      <c r="F13" s="228">
        <v>365</v>
      </c>
      <c r="G13" s="228">
        <v>11</v>
      </c>
      <c r="H13" s="228">
        <v>126</v>
      </c>
      <c r="I13" s="222">
        <v>92</v>
      </c>
      <c r="J13" s="230">
        <v>965</v>
      </c>
    </row>
    <row r="14" spans="1:10" ht="12.75">
      <c r="A14" s="79"/>
      <c r="B14" s="71"/>
      <c r="C14" s="206"/>
      <c r="D14" s="209" t="s">
        <v>432</v>
      </c>
      <c r="E14" s="221">
        <v>1020</v>
      </c>
      <c r="F14" s="228">
        <v>934</v>
      </c>
      <c r="G14" s="228">
        <v>40</v>
      </c>
      <c r="H14" s="228">
        <v>166</v>
      </c>
      <c r="I14" s="222">
        <v>154</v>
      </c>
      <c r="J14" s="230">
        <v>2314</v>
      </c>
    </row>
    <row r="15" spans="1:10" ht="4.5" customHeight="1">
      <c r="A15" s="79"/>
      <c r="B15" s="71"/>
      <c r="C15" s="71"/>
      <c r="D15" s="80"/>
      <c r="E15" s="220"/>
      <c r="F15" s="211"/>
      <c r="G15" s="211"/>
      <c r="H15" s="211"/>
      <c r="I15" s="205"/>
      <c r="J15" s="229"/>
    </row>
    <row r="16" spans="1:10" ht="12.75">
      <c r="A16" s="79"/>
      <c r="B16" s="202" t="s">
        <v>434</v>
      </c>
      <c r="C16" s="71"/>
      <c r="D16" s="80"/>
      <c r="E16" s="231">
        <v>4822</v>
      </c>
      <c r="F16" s="232">
        <v>751</v>
      </c>
      <c r="G16" s="232">
        <v>161</v>
      </c>
      <c r="H16" s="232">
        <v>196</v>
      </c>
      <c r="I16" s="233">
        <v>325</v>
      </c>
      <c r="J16" s="229">
        <v>6255</v>
      </c>
    </row>
    <row r="17" spans="1:10" ht="12.75">
      <c r="A17" s="79"/>
      <c r="B17" s="71"/>
      <c r="C17" s="71" t="s">
        <v>441</v>
      </c>
      <c r="D17" s="80"/>
      <c r="E17" s="220">
        <v>1014</v>
      </c>
      <c r="F17" s="211">
        <v>401</v>
      </c>
      <c r="G17" s="211">
        <v>46</v>
      </c>
      <c r="H17" s="211">
        <v>142</v>
      </c>
      <c r="I17" s="205">
        <v>176</v>
      </c>
      <c r="J17" s="229">
        <v>1779</v>
      </c>
    </row>
    <row r="18" spans="1:10" ht="12.75">
      <c r="A18" s="79"/>
      <c r="B18" s="71"/>
      <c r="C18" s="206" t="s">
        <v>433</v>
      </c>
      <c r="D18" s="209" t="s">
        <v>431</v>
      </c>
      <c r="E18" s="221">
        <v>261</v>
      </c>
      <c r="F18" s="228">
        <v>87</v>
      </c>
      <c r="G18" s="228">
        <v>10</v>
      </c>
      <c r="H18" s="228">
        <v>35</v>
      </c>
      <c r="I18" s="222">
        <v>82</v>
      </c>
      <c r="J18" s="230">
        <v>475</v>
      </c>
    </row>
    <row r="19" spans="1:10" ht="12.75">
      <c r="A19" s="174"/>
      <c r="B19" s="30"/>
      <c r="C19" s="237"/>
      <c r="D19" s="208" t="s">
        <v>432</v>
      </c>
      <c r="E19" s="241">
        <v>753</v>
      </c>
      <c r="F19" s="223">
        <v>314</v>
      </c>
      <c r="G19" s="223">
        <v>36</v>
      </c>
      <c r="H19" s="223">
        <v>107</v>
      </c>
      <c r="I19" s="224">
        <v>94</v>
      </c>
      <c r="J19" s="225">
        <v>1304</v>
      </c>
    </row>
    <row r="20" spans="1:10" ht="6" customHeight="1">
      <c r="A20" s="79"/>
      <c r="B20" s="71"/>
      <c r="C20" s="71"/>
      <c r="D20" s="80"/>
      <c r="E20" s="220"/>
      <c r="F20" s="211"/>
      <c r="G20" s="211"/>
      <c r="H20" s="211"/>
      <c r="I20" s="205"/>
      <c r="J20" s="229"/>
    </row>
    <row r="21" spans="1:10" ht="12.75">
      <c r="A21" s="204" t="s">
        <v>1</v>
      </c>
      <c r="B21" s="71"/>
      <c r="C21" s="71"/>
      <c r="D21" s="80"/>
      <c r="E21" s="220"/>
      <c r="F21" s="211"/>
      <c r="G21" s="211"/>
      <c r="H21" s="211"/>
      <c r="I21" s="205"/>
      <c r="J21" s="229"/>
    </row>
    <row r="22" spans="1:10" ht="12.75">
      <c r="A22" s="79"/>
      <c r="B22" s="202" t="s">
        <v>430</v>
      </c>
      <c r="C22" s="71"/>
      <c r="D22" s="80"/>
      <c r="E22" s="231">
        <v>20695</v>
      </c>
      <c r="F22" s="232">
        <v>4225</v>
      </c>
      <c r="G22" s="232">
        <v>715</v>
      </c>
      <c r="H22" s="232">
        <v>797</v>
      </c>
      <c r="I22" s="233">
        <v>1795</v>
      </c>
      <c r="J22" s="229">
        <v>28227</v>
      </c>
    </row>
    <row r="23" spans="1:10" ht="12.75">
      <c r="A23" s="79"/>
      <c r="B23" s="71"/>
      <c r="C23" s="71" t="s">
        <v>441</v>
      </c>
      <c r="D23" s="80"/>
      <c r="E23" s="220">
        <v>874</v>
      </c>
      <c r="F23" s="211">
        <v>972</v>
      </c>
      <c r="G23" s="211">
        <v>30</v>
      </c>
      <c r="H23" s="211">
        <v>54</v>
      </c>
      <c r="I23" s="205">
        <v>202</v>
      </c>
      <c r="J23" s="229">
        <v>2132</v>
      </c>
    </row>
    <row r="24" spans="1:10" ht="12.75">
      <c r="A24" s="79"/>
      <c r="B24" s="71"/>
      <c r="C24" s="206" t="s">
        <v>433</v>
      </c>
      <c r="D24" s="209" t="s">
        <v>431</v>
      </c>
      <c r="E24" s="221">
        <v>222</v>
      </c>
      <c r="F24" s="228">
        <v>238</v>
      </c>
      <c r="G24" s="228">
        <v>5</v>
      </c>
      <c r="H24" s="228">
        <v>43</v>
      </c>
      <c r="I24" s="222">
        <v>85</v>
      </c>
      <c r="J24" s="230">
        <v>593</v>
      </c>
    </row>
    <row r="25" spans="1:10" ht="12.75">
      <c r="A25" s="79"/>
      <c r="B25" s="71"/>
      <c r="C25" s="206"/>
      <c r="D25" s="209" t="s">
        <v>432</v>
      </c>
      <c r="E25" s="221">
        <v>652</v>
      </c>
      <c r="F25" s="228">
        <v>734</v>
      </c>
      <c r="G25" s="228">
        <v>25</v>
      </c>
      <c r="H25" s="228">
        <v>11</v>
      </c>
      <c r="I25" s="222">
        <v>117</v>
      </c>
      <c r="J25" s="230">
        <v>1539</v>
      </c>
    </row>
    <row r="26" spans="1:10" ht="4.5" customHeight="1">
      <c r="A26" s="79"/>
      <c r="B26" s="71"/>
      <c r="C26" s="206"/>
      <c r="D26" s="209"/>
      <c r="E26" s="220"/>
      <c r="F26" s="211"/>
      <c r="G26" s="211"/>
      <c r="H26" s="211"/>
      <c r="I26" s="205"/>
      <c r="J26" s="229"/>
    </row>
    <row r="27" spans="1:10" ht="12.75">
      <c r="A27" s="79"/>
      <c r="B27" s="202" t="s">
        <v>434</v>
      </c>
      <c r="C27" s="206"/>
      <c r="D27" s="209"/>
      <c r="E27" s="231">
        <v>4165</v>
      </c>
      <c r="F27" s="232">
        <v>562</v>
      </c>
      <c r="G27" s="232">
        <v>180</v>
      </c>
      <c r="H27" s="232">
        <v>144</v>
      </c>
      <c r="I27" s="233">
        <v>219</v>
      </c>
      <c r="J27" s="229">
        <v>5270</v>
      </c>
    </row>
    <row r="28" spans="1:10" ht="12.75">
      <c r="A28" s="79"/>
      <c r="B28" s="71"/>
      <c r="C28" s="71" t="s">
        <v>441</v>
      </c>
      <c r="D28" s="80"/>
      <c r="E28" s="220">
        <v>246</v>
      </c>
      <c r="F28" s="211">
        <v>139</v>
      </c>
      <c r="G28" s="211">
        <v>5</v>
      </c>
      <c r="H28" s="211">
        <v>8</v>
      </c>
      <c r="I28" s="205">
        <v>44</v>
      </c>
      <c r="J28" s="229">
        <v>442</v>
      </c>
    </row>
    <row r="29" spans="1:10" ht="12.75">
      <c r="A29" s="79"/>
      <c r="B29" s="71"/>
      <c r="C29" s="206" t="s">
        <v>433</v>
      </c>
      <c r="D29" s="209" t="s">
        <v>431</v>
      </c>
      <c r="E29" s="220">
        <v>49</v>
      </c>
      <c r="F29" s="211">
        <v>29</v>
      </c>
      <c r="G29" s="211">
        <v>0</v>
      </c>
      <c r="H29" s="211">
        <v>6</v>
      </c>
      <c r="I29" s="205">
        <v>16</v>
      </c>
      <c r="J29" s="229">
        <v>100</v>
      </c>
    </row>
    <row r="30" spans="1:10" ht="12.75">
      <c r="A30" s="174"/>
      <c r="B30" s="30"/>
      <c r="C30" s="237"/>
      <c r="D30" s="208" t="s">
        <v>432</v>
      </c>
      <c r="E30" s="227">
        <v>197</v>
      </c>
      <c r="F30" s="64">
        <v>110</v>
      </c>
      <c r="G30" s="64">
        <v>5</v>
      </c>
      <c r="H30" s="64">
        <v>2</v>
      </c>
      <c r="I30" s="56">
        <v>28</v>
      </c>
      <c r="J30" s="226">
        <v>342</v>
      </c>
    </row>
    <row r="31" spans="1:10" ht="6" customHeight="1">
      <c r="A31" s="79"/>
      <c r="B31" s="71"/>
      <c r="C31" s="71"/>
      <c r="D31" s="80"/>
      <c r="E31" s="220"/>
      <c r="F31" s="211"/>
      <c r="G31" s="211"/>
      <c r="H31" s="211"/>
      <c r="I31" s="205"/>
      <c r="J31" s="229"/>
    </row>
    <row r="32" spans="1:10" ht="12.75">
      <c r="A32" s="204" t="s">
        <v>11</v>
      </c>
      <c r="B32" s="71"/>
      <c r="C32" s="71"/>
      <c r="D32" s="80"/>
      <c r="E32" s="220"/>
      <c r="F32" s="211"/>
      <c r="G32" s="211"/>
      <c r="H32" s="211"/>
      <c r="I32" s="205"/>
      <c r="J32" s="229"/>
    </row>
    <row r="33" spans="1:10" ht="12.75">
      <c r="A33" s="79"/>
      <c r="B33" s="202" t="s">
        <v>430</v>
      </c>
      <c r="C33" s="71"/>
      <c r="D33" s="80"/>
      <c r="E33" s="231">
        <f aca="true" t="shared" si="0" ref="E33:J33">E11+E22</f>
        <v>31176</v>
      </c>
      <c r="F33" s="232">
        <f t="shared" si="0"/>
        <v>7213</v>
      </c>
      <c r="G33" s="232">
        <f t="shared" si="0"/>
        <v>1024</v>
      </c>
      <c r="H33" s="232">
        <f t="shared" si="0"/>
        <v>1401</v>
      </c>
      <c r="I33" s="233">
        <f t="shared" si="0"/>
        <v>2629</v>
      </c>
      <c r="J33" s="229">
        <f t="shared" si="0"/>
        <v>43443</v>
      </c>
    </row>
    <row r="34" spans="1:10" ht="12.75">
      <c r="A34" s="79"/>
      <c r="B34" s="71"/>
      <c r="C34" s="71" t="s">
        <v>441</v>
      </c>
      <c r="D34" s="80"/>
      <c r="E34" s="220">
        <v>2265</v>
      </c>
      <c r="F34" s="211">
        <v>2271</v>
      </c>
      <c r="G34" s="211">
        <v>81</v>
      </c>
      <c r="H34" s="211">
        <v>346</v>
      </c>
      <c r="I34" s="205">
        <v>448</v>
      </c>
      <c r="J34" s="229">
        <v>5411</v>
      </c>
    </row>
    <row r="35" spans="1:10" ht="12.75">
      <c r="A35" s="79"/>
      <c r="B35" s="71"/>
      <c r="C35" s="206" t="s">
        <v>433</v>
      </c>
      <c r="D35" s="209" t="s">
        <v>431</v>
      </c>
      <c r="E35" s="221">
        <v>593</v>
      </c>
      <c r="F35" s="228">
        <v>603</v>
      </c>
      <c r="G35" s="228">
        <v>16</v>
      </c>
      <c r="H35" s="228">
        <v>169</v>
      </c>
      <c r="I35" s="222">
        <v>177</v>
      </c>
      <c r="J35" s="230">
        <v>1558</v>
      </c>
    </row>
    <row r="36" spans="1:10" ht="12.75">
      <c r="A36" s="79"/>
      <c r="B36" s="71"/>
      <c r="C36" s="206"/>
      <c r="D36" s="209" t="s">
        <v>432</v>
      </c>
      <c r="E36" s="221">
        <v>1672</v>
      </c>
      <c r="F36" s="228">
        <v>1668</v>
      </c>
      <c r="G36" s="228">
        <v>65</v>
      </c>
      <c r="H36" s="228">
        <v>177</v>
      </c>
      <c r="I36" s="222">
        <v>271</v>
      </c>
      <c r="J36" s="230">
        <v>3853</v>
      </c>
    </row>
    <row r="37" spans="1:10" ht="4.5" customHeight="1">
      <c r="A37" s="79"/>
      <c r="B37" s="71"/>
      <c r="C37" s="71"/>
      <c r="D37" s="80"/>
      <c r="E37" s="220"/>
      <c r="F37" s="211"/>
      <c r="G37" s="211"/>
      <c r="H37" s="211"/>
      <c r="I37" s="205"/>
      <c r="J37" s="229"/>
    </row>
    <row r="38" spans="1:10" ht="12.75">
      <c r="A38" s="79"/>
      <c r="B38" s="202" t="s">
        <v>434</v>
      </c>
      <c r="C38" s="71"/>
      <c r="D38" s="80"/>
      <c r="E38" s="231">
        <f aca="true" t="shared" si="1" ref="E38:J38">E16+E27</f>
        <v>8987</v>
      </c>
      <c r="F38" s="232">
        <f t="shared" si="1"/>
        <v>1313</v>
      </c>
      <c r="G38" s="232">
        <f t="shared" si="1"/>
        <v>341</v>
      </c>
      <c r="H38" s="232">
        <f t="shared" si="1"/>
        <v>340</v>
      </c>
      <c r="I38" s="233">
        <f t="shared" si="1"/>
        <v>544</v>
      </c>
      <c r="J38" s="229">
        <f t="shared" si="1"/>
        <v>11525</v>
      </c>
    </row>
    <row r="39" spans="1:10" ht="12.75">
      <c r="A39" s="79"/>
      <c r="B39" s="71"/>
      <c r="C39" s="71" t="s">
        <v>441</v>
      </c>
      <c r="D39" s="80"/>
      <c r="E39" s="220">
        <v>1260</v>
      </c>
      <c r="F39" s="211">
        <v>540</v>
      </c>
      <c r="G39" s="211">
        <v>51</v>
      </c>
      <c r="H39" s="211">
        <v>150</v>
      </c>
      <c r="I39" s="205">
        <v>220</v>
      </c>
      <c r="J39" s="229">
        <v>2221</v>
      </c>
    </row>
    <row r="40" spans="1:10" ht="12.75">
      <c r="A40" s="79"/>
      <c r="B40" s="71"/>
      <c r="C40" s="206" t="s">
        <v>433</v>
      </c>
      <c r="D40" s="209" t="s">
        <v>431</v>
      </c>
      <c r="E40" s="221">
        <v>310</v>
      </c>
      <c r="F40" s="228">
        <v>116</v>
      </c>
      <c r="G40" s="228">
        <v>10</v>
      </c>
      <c r="H40" s="228">
        <v>41</v>
      </c>
      <c r="I40" s="222">
        <v>98</v>
      </c>
      <c r="J40" s="230">
        <v>575</v>
      </c>
    </row>
    <row r="41" spans="1:10" ht="12.75">
      <c r="A41" s="79"/>
      <c r="B41" s="71"/>
      <c r="C41" s="206"/>
      <c r="D41" s="209" t="s">
        <v>432</v>
      </c>
      <c r="E41" s="221">
        <v>950</v>
      </c>
      <c r="F41" s="228">
        <v>424</v>
      </c>
      <c r="G41" s="228">
        <v>41</v>
      </c>
      <c r="H41" s="228">
        <v>109</v>
      </c>
      <c r="I41" s="222">
        <v>122</v>
      </c>
      <c r="J41" s="230">
        <v>1646</v>
      </c>
    </row>
    <row r="42" spans="1:10" ht="4.5" customHeight="1">
      <c r="A42" s="174"/>
      <c r="B42" s="30"/>
      <c r="C42" s="30"/>
      <c r="D42" s="121"/>
      <c r="E42" s="227"/>
      <c r="F42" s="64"/>
      <c r="G42" s="64"/>
      <c r="H42" s="64"/>
      <c r="I42" s="56"/>
      <c r="J42" s="66"/>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J42"/>
  <sheetViews>
    <sheetView workbookViewId="0" topLeftCell="A1">
      <selection activeCell="D34" sqref="D34"/>
    </sheetView>
  </sheetViews>
  <sheetFormatPr defaultColWidth="11.421875" defaultRowHeight="12.75"/>
  <cols>
    <col min="1" max="2" width="1.7109375" style="0" customWidth="1"/>
    <col min="3" max="3" width="6.7109375" style="0" customWidth="1"/>
    <col min="4" max="4" width="30.7109375" style="0" customWidth="1"/>
    <col min="6" max="6" width="11.7109375" style="0" customWidth="1"/>
    <col min="10" max="10" width="13.7109375" style="0" customWidth="1"/>
  </cols>
  <sheetData>
    <row r="1" ht="12.75">
      <c r="A1" s="17" t="s">
        <v>447</v>
      </c>
    </row>
    <row r="2" ht="12.75">
      <c r="A2" s="17" t="s">
        <v>444</v>
      </c>
    </row>
    <row r="4" ht="12.75">
      <c r="A4" s="11" t="s">
        <v>62</v>
      </c>
    </row>
    <row r="5" ht="3" customHeight="1"/>
    <row r="6" spans="1:10" ht="12.75">
      <c r="A6" s="236" t="s">
        <v>213</v>
      </c>
      <c r="B6" s="77"/>
      <c r="C6" s="77"/>
      <c r="D6" s="78"/>
      <c r="E6" s="59" t="s">
        <v>262</v>
      </c>
      <c r="F6" s="60" t="s">
        <v>435</v>
      </c>
      <c r="G6" s="60" t="s">
        <v>153</v>
      </c>
      <c r="H6" s="60" t="s">
        <v>154</v>
      </c>
      <c r="I6" s="59" t="s">
        <v>251</v>
      </c>
      <c r="J6" s="213" t="s">
        <v>438</v>
      </c>
    </row>
    <row r="7" spans="1:10" ht="12.75">
      <c r="A7" s="79" t="s">
        <v>427</v>
      </c>
      <c r="B7" s="71"/>
      <c r="C7" s="71" t="s">
        <v>442</v>
      </c>
      <c r="D7" s="80"/>
      <c r="E7" s="55" t="s">
        <v>267</v>
      </c>
      <c r="F7" s="62" t="s">
        <v>263</v>
      </c>
      <c r="G7" s="73"/>
      <c r="H7" s="73"/>
      <c r="I7" s="55" t="s">
        <v>138</v>
      </c>
      <c r="J7" s="214" t="s">
        <v>439</v>
      </c>
    </row>
    <row r="8" spans="1:10" ht="12.75">
      <c r="A8" s="174"/>
      <c r="B8" s="30"/>
      <c r="C8" s="30"/>
      <c r="D8" s="208" t="s">
        <v>437</v>
      </c>
      <c r="E8" s="36"/>
      <c r="F8" s="40"/>
      <c r="G8" s="45"/>
      <c r="H8" s="45"/>
      <c r="I8" s="36"/>
      <c r="J8" s="215" t="s">
        <v>265</v>
      </c>
    </row>
    <row r="9" spans="1:10" ht="4.5" customHeight="1">
      <c r="A9" s="177"/>
      <c r="B9" s="77"/>
      <c r="C9" s="77"/>
      <c r="D9" s="78"/>
      <c r="F9" s="83"/>
      <c r="G9" s="83"/>
      <c r="H9" s="83"/>
      <c r="J9" s="81"/>
    </row>
    <row r="10" spans="1:10" ht="12.75">
      <c r="A10" s="204" t="s">
        <v>0</v>
      </c>
      <c r="B10" s="71"/>
      <c r="C10" s="71"/>
      <c r="D10" s="80"/>
      <c r="F10" s="73"/>
      <c r="G10" s="73"/>
      <c r="H10" s="73"/>
      <c r="J10" s="82"/>
    </row>
    <row r="11" spans="1:10" ht="12.75">
      <c r="A11" s="79"/>
      <c r="B11" s="202" t="s">
        <v>430</v>
      </c>
      <c r="C11" s="71"/>
      <c r="D11" s="80"/>
      <c r="E11" s="234">
        <v>10481</v>
      </c>
      <c r="F11" s="210">
        <v>2988</v>
      </c>
      <c r="G11" s="210">
        <v>309</v>
      </c>
      <c r="H11" s="210">
        <v>604</v>
      </c>
      <c r="I11" s="234">
        <v>834</v>
      </c>
      <c r="J11" s="217">
        <v>15216</v>
      </c>
    </row>
    <row r="12" spans="1:10" ht="12.75">
      <c r="A12" s="79"/>
      <c r="B12" s="71"/>
      <c r="C12" s="71" t="s">
        <v>443</v>
      </c>
      <c r="D12" s="80"/>
      <c r="E12" s="15">
        <v>292</v>
      </c>
      <c r="F12" s="211">
        <v>112</v>
      </c>
      <c r="G12" s="211">
        <v>20</v>
      </c>
      <c r="H12" s="211">
        <v>82</v>
      </c>
      <c r="I12" s="15">
        <v>30</v>
      </c>
      <c r="J12" s="217">
        <v>536</v>
      </c>
    </row>
    <row r="13" spans="1:10" ht="12.75">
      <c r="A13" s="79"/>
      <c r="B13" s="71"/>
      <c r="C13" s="206" t="s">
        <v>433</v>
      </c>
      <c r="D13" s="209" t="s">
        <v>431</v>
      </c>
      <c r="E13" s="235">
        <v>167</v>
      </c>
      <c r="F13" s="212">
        <v>72</v>
      </c>
      <c r="G13" s="212">
        <v>10</v>
      </c>
      <c r="H13" s="212">
        <v>65</v>
      </c>
      <c r="I13" s="235">
        <v>21</v>
      </c>
      <c r="J13" s="218">
        <v>335</v>
      </c>
    </row>
    <row r="14" spans="1:10" ht="12.75">
      <c r="A14" s="79"/>
      <c r="B14" s="71"/>
      <c r="C14" s="206"/>
      <c r="D14" s="209" t="s">
        <v>432</v>
      </c>
      <c r="E14" s="235">
        <v>125</v>
      </c>
      <c r="F14" s="212">
        <v>40</v>
      </c>
      <c r="G14" s="212">
        <v>10</v>
      </c>
      <c r="H14" s="212">
        <v>17</v>
      </c>
      <c r="I14" s="235">
        <v>9</v>
      </c>
      <c r="J14" s="218">
        <v>201</v>
      </c>
    </row>
    <row r="15" spans="1:10" ht="4.5" customHeight="1">
      <c r="A15" s="79"/>
      <c r="B15" s="71"/>
      <c r="C15" s="71"/>
      <c r="D15" s="80"/>
      <c r="E15" s="15"/>
      <c r="F15" s="211"/>
      <c r="G15" s="211"/>
      <c r="H15" s="211"/>
      <c r="I15" s="15"/>
      <c r="J15" s="217"/>
    </row>
    <row r="16" spans="1:10" ht="12.75">
      <c r="A16" s="79"/>
      <c r="B16" s="202" t="s">
        <v>434</v>
      </c>
      <c r="C16" s="71"/>
      <c r="D16" s="80"/>
      <c r="E16" s="234">
        <v>4822</v>
      </c>
      <c r="F16" s="210">
        <v>751</v>
      </c>
      <c r="G16" s="210">
        <v>161</v>
      </c>
      <c r="H16" s="210">
        <v>196</v>
      </c>
      <c r="I16" s="234">
        <v>325</v>
      </c>
      <c r="J16" s="217">
        <v>6255</v>
      </c>
    </row>
    <row r="17" spans="1:10" ht="12.75">
      <c r="A17" s="79"/>
      <c r="B17" s="71"/>
      <c r="C17" s="71" t="s">
        <v>443</v>
      </c>
      <c r="D17" s="80"/>
      <c r="E17" s="15">
        <v>140</v>
      </c>
      <c r="F17" s="211">
        <v>43</v>
      </c>
      <c r="G17" s="211">
        <v>7</v>
      </c>
      <c r="H17" s="211">
        <v>14</v>
      </c>
      <c r="I17" s="15">
        <v>28</v>
      </c>
      <c r="J17" s="217">
        <v>232</v>
      </c>
    </row>
    <row r="18" spans="1:10" ht="12.75">
      <c r="A18" s="79"/>
      <c r="B18" s="71"/>
      <c r="C18" s="206" t="s">
        <v>433</v>
      </c>
      <c r="D18" s="209" t="s">
        <v>431</v>
      </c>
      <c r="E18" s="235">
        <v>77</v>
      </c>
      <c r="F18" s="212">
        <v>27</v>
      </c>
      <c r="G18" s="212">
        <v>4</v>
      </c>
      <c r="H18" s="212">
        <v>10</v>
      </c>
      <c r="I18" s="235">
        <v>22</v>
      </c>
      <c r="J18" s="218">
        <v>140</v>
      </c>
    </row>
    <row r="19" spans="1:10" ht="12.75">
      <c r="A19" s="174"/>
      <c r="B19" s="30"/>
      <c r="C19" s="237"/>
      <c r="D19" s="208" t="s">
        <v>432</v>
      </c>
      <c r="E19" s="238">
        <v>63</v>
      </c>
      <c r="F19" s="239">
        <v>16</v>
      </c>
      <c r="G19" s="239">
        <v>3</v>
      </c>
      <c r="H19" s="239">
        <v>4</v>
      </c>
      <c r="I19" s="238">
        <v>6</v>
      </c>
      <c r="J19" s="240">
        <v>92</v>
      </c>
    </row>
    <row r="20" spans="1:10" ht="6" customHeight="1">
      <c r="A20" s="79"/>
      <c r="B20" s="71"/>
      <c r="C20" s="71"/>
      <c r="D20" s="80"/>
      <c r="E20" s="205"/>
      <c r="F20" s="211"/>
      <c r="G20" s="211"/>
      <c r="H20" s="211"/>
      <c r="I20" s="205"/>
      <c r="J20" s="217"/>
    </row>
    <row r="21" spans="1:10" ht="12.75">
      <c r="A21" s="204" t="s">
        <v>1</v>
      </c>
      <c r="B21" s="71"/>
      <c r="C21" s="71"/>
      <c r="D21" s="80"/>
      <c r="E21" s="15"/>
      <c r="F21" s="211"/>
      <c r="G21" s="211"/>
      <c r="H21" s="211"/>
      <c r="I21" s="15"/>
      <c r="J21" s="217"/>
    </row>
    <row r="22" spans="1:10" ht="12.75">
      <c r="A22" s="79"/>
      <c r="B22" s="202" t="s">
        <v>430</v>
      </c>
      <c r="C22" s="71"/>
      <c r="D22" s="80"/>
      <c r="E22" s="234">
        <v>20695</v>
      </c>
      <c r="F22" s="210">
        <v>4225</v>
      </c>
      <c r="G22" s="210">
        <v>715</v>
      </c>
      <c r="H22" s="210">
        <v>797</v>
      </c>
      <c r="I22" s="234">
        <v>1795</v>
      </c>
      <c r="J22" s="217">
        <v>28227</v>
      </c>
    </row>
    <row r="23" spans="1:10" ht="12.75">
      <c r="A23" s="79"/>
      <c r="B23" s="71"/>
      <c r="C23" s="71" t="s">
        <v>443</v>
      </c>
      <c r="D23" s="80"/>
      <c r="E23" s="15">
        <v>1848</v>
      </c>
      <c r="F23" s="211">
        <v>512</v>
      </c>
      <c r="G23" s="211">
        <v>92</v>
      </c>
      <c r="H23" s="211">
        <v>428</v>
      </c>
      <c r="I23" s="15">
        <v>443</v>
      </c>
      <c r="J23" s="217">
        <v>3323</v>
      </c>
    </row>
    <row r="24" spans="1:10" ht="12.75">
      <c r="A24" s="79"/>
      <c r="B24" s="71"/>
      <c r="C24" s="206" t="s">
        <v>433</v>
      </c>
      <c r="D24" s="209" t="s">
        <v>431</v>
      </c>
      <c r="E24" s="235">
        <v>922</v>
      </c>
      <c r="F24" s="212">
        <v>225</v>
      </c>
      <c r="G24" s="212">
        <v>41</v>
      </c>
      <c r="H24" s="212">
        <v>331</v>
      </c>
      <c r="I24" s="235">
        <v>237</v>
      </c>
      <c r="J24" s="218">
        <v>1756</v>
      </c>
    </row>
    <row r="25" spans="1:10" ht="12.75">
      <c r="A25" s="79"/>
      <c r="B25" s="71"/>
      <c r="C25" s="206"/>
      <c r="D25" s="209" t="s">
        <v>432</v>
      </c>
      <c r="E25" s="235">
        <v>926</v>
      </c>
      <c r="F25" s="212">
        <v>287</v>
      </c>
      <c r="G25" s="212">
        <v>51</v>
      </c>
      <c r="H25" s="212">
        <v>97</v>
      </c>
      <c r="I25" s="235">
        <v>206</v>
      </c>
      <c r="J25" s="218">
        <v>1567</v>
      </c>
    </row>
    <row r="26" spans="1:10" ht="4.5" customHeight="1">
      <c r="A26" s="79"/>
      <c r="B26" s="71"/>
      <c r="C26" s="206"/>
      <c r="D26" s="209"/>
      <c r="E26" s="15"/>
      <c r="F26" s="211"/>
      <c r="G26" s="211"/>
      <c r="H26" s="211"/>
      <c r="I26" s="15"/>
      <c r="J26" s="217"/>
    </row>
    <row r="27" spans="1:10" ht="12.75">
      <c r="A27" s="79"/>
      <c r="B27" s="202" t="s">
        <v>434</v>
      </c>
      <c r="C27" s="206"/>
      <c r="D27" s="209"/>
      <c r="E27" s="234">
        <v>4165</v>
      </c>
      <c r="F27" s="210">
        <v>562</v>
      </c>
      <c r="G27" s="210">
        <v>180</v>
      </c>
      <c r="H27" s="210">
        <v>144</v>
      </c>
      <c r="I27" s="234">
        <v>219</v>
      </c>
      <c r="J27" s="217">
        <v>5270</v>
      </c>
    </row>
    <row r="28" spans="1:10" ht="12.75">
      <c r="A28" s="79"/>
      <c r="B28" s="71"/>
      <c r="C28" s="71" t="s">
        <v>443</v>
      </c>
      <c r="D28" s="80"/>
      <c r="E28" s="15">
        <v>342</v>
      </c>
      <c r="F28" s="211">
        <v>71</v>
      </c>
      <c r="G28" s="211">
        <v>15</v>
      </c>
      <c r="H28" s="211">
        <v>81</v>
      </c>
      <c r="I28" s="15">
        <v>61</v>
      </c>
      <c r="J28" s="217">
        <v>570</v>
      </c>
    </row>
    <row r="29" spans="1:10" ht="12.75">
      <c r="A29" s="79"/>
      <c r="B29" s="71"/>
      <c r="C29" s="206" t="s">
        <v>433</v>
      </c>
      <c r="D29" s="209" t="s">
        <v>431</v>
      </c>
      <c r="E29" s="235">
        <v>130</v>
      </c>
      <c r="F29" s="212">
        <v>31</v>
      </c>
      <c r="G29" s="212">
        <v>2</v>
      </c>
      <c r="H29" s="212">
        <v>67</v>
      </c>
      <c r="I29" s="235">
        <v>30</v>
      </c>
      <c r="J29" s="218">
        <v>260</v>
      </c>
    </row>
    <row r="30" spans="1:10" ht="12.75">
      <c r="A30" s="174"/>
      <c r="B30" s="30"/>
      <c r="C30" s="237"/>
      <c r="D30" s="208" t="s">
        <v>432</v>
      </c>
      <c r="E30" s="238">
        <v>212</v>
      </c>
      <c r="F30" s="239">
        <v>40</v>
      </c>
      <c r="G30" s="239">
        <v>13</v>
      </c>
      <c r="H30" s="239">
        <v>14</v>
      </c>
      <c r="I30" s="238">
        <v>31</v>
      </c>
      <c r="J30" s="240">
        <v>310</v>
      </c>
    </row>
    <row r="31" spans="1:10" ht="6" customHeight="1">
      <c r="A31" s="79"/>
      <c r="B31" s="71"/>
      <c r="C31" s="71"/>
      <c r="D31" s="80"/>
      <c r="E31" s="15"/>
      <c r="F31" s="211"/>
      <c r="G31" s="211"/>
      <c r="H31" s="211"/>
      <c r="I31" s="15"/>
      <c r="J31" s="217"/>
    </row>
    <row r="32" spans="1:10" ht="12.75">
      <c r="A32" s="204" t="s">
        <v>11</v>
      </c>
      <c r="B32" s="71"/>
      <c r="C32" s="71"/>
      <c r="D32" s="80"/>
      <c r="E32" s="15"/>
      <c r="F32" s="211"/>
      <c r="G32" s="211"/>
      <c r="H32" s="211"/>
      <c r="I32" s="15"/>
      <c r="J32" s="217"/>
    </row>
    <row r="33" spans="1:10" ht="12.75">
      <c r="A33" s="79"/>
      <c r="B33" s="202" t="s">
        <v>430</v>
      </c>
      <c r="C33" s="71"/>
      <c r="D33" s="80"/>
      <c r="E33" s="234">
        <f aca="true" t="shared" si="0" ref="E33:J33">E11+E22</f>
        <v>31176</v>
      </c>
      <c r="F33" s="210">
        <f t="shared" si="0"/>
        <v>7213</v>
      </c>
      <c r="G33" s="210">
        <f t="shared" si="0"/>
        <v>1024</v>
      </c>
      <c r="H33" s="210">
        <f t="shared" si="0"/>
        <v>1401</v>
      </c>
      <c r="I33" s="234">
        <f t="shared" si="0"/>
        <v>2629</v>
      </c>
      <c r="J33" s="217">
        <f t="shared" si="0"/>
        <v>43443</v>
      </c>
    </row>
    <row r="34" spans="1:10" ht="12.75">
      <c r="A34" s="79"/>
      <c r="B34" s="71"/>
      <c r="C34" s="71" t="s">
        <v>443</v>
      </c>
      <c r="D34" s="80"/>
      <c r="E34" s="15">
        <v>2140</v>
      </c>
      <c r="F34" s="211">
        <v>624</v>
      </c>
      <c r="G34" s="211">
        <v>112</v>
      </c>
      <c r="H34" s="211">
        <v>510</v>
      </c>
      <c r="I34" s="15">
        <v>473</v>
      </c>
      <c r="J34" s="217">
        <v>3859</v>
      </c>
    </row>
    <row r="35" spans="1:10" ht="12.75">
      <c r="A35" s="79"/>
      <c r="B35" s="71"/>
      <c r="C35" s="206" t="s">
        <v>433</v>
      </c>
      <c r="D35" s="209" t="s">
        <v>431</v>
      </c>
      <c r="E35" s="235">
        <v>1089</v>
      </c>
      <c r="F35" s="212">
        <v>297</v>
      </c>
      <c r="G35" s="212">
        <v>51</v>
      </c>
      <c r="H35" s="212">
        <v>396</v>
      </c>
      <c r="I35" s="235">
        <v>258</v>
      </c>
      <c r="J35" s="218">
        <v>2091</v>
      </c>
    </row>
    <row r="36" spans="1:10" ht="12.75">
      <c r="A36" s="79"/>
      <c r="B36" s="71"/>
      <c r="C36" s="206"/>
      <c r="D36" s="209" t="s">
        <v>432</v>
      </c>
      <c r="E36" s="235">
        <v>1051</v>
      </c>
      <c r="F36" s="212">
        <v>327</v>
      </c>
      <c r="G36" s="212">
        <v>61</v>
      </c>
      <c r="H36" s="212">
        <v>114</v>
      </c>
      <c r="I36" s="235">
        <v>215</v>
      </c>
      <c r="J36" s="218">
        <v>1768</v>
      </c>
    </row>
    <row r="37" spans="1:10" ht="4.5" customHeight="1">
      <c r="A37" s="79"/>
      <c r="B37" s="71"/>
      <c r="C37" s="71"/>
      <c r="D37" s="80"/>
      <c r="E37" s="15"/>
      <c r="F37" s="211"/>
      <c r="G37" s="211"/>
      <c r="H37" s="211"/>
      <c r="I37" s="15"/>
      <c r="J37" s="217"/>
    </row>
    <row r="38" spans="1:10" ht="12.75">
      <c r="A38" s="79"/>
      <c r="B38" s="202" t="s">
        <v>434</v>
      </c>
      <c r="C38" s="71"/>
      <c r="D38" s="80"/>
      <c r="E38" s="234">
        <f aca="true" t="shared" si="1" ref="E38:J38">E16+E27</f>
        <v>8987</v>
      </c>
      <c r="F38" s="210">
        <f t="shared" si="1"/>
        <v>1313</v>
      </c>
      <c r="G38" s="210">
        <f t="shared" si="1"/>
        <v>341</v>
      </c>
      <c r="H38" s="210">
        <f t="shared" si="1"/>
        <v>340</v>
      </c>
      <c r="I38" s="234">
        <f t="shared" si="1"/>
        <v>544</v>
      </c>
      <c r="J38" s="217">
        <f t="shared" si="1"/>
        <v>11525</v>
      </c>
    </row>
    <row r="39" spans="1:10" ht="12.75">
      <c r="A39" s="79"/>
      <c r="B39" s="71"/>
      <c r="C39" s="71" t="s">
        <v>443</v>
      </c>
      <c r="D39" s="80"/>
      <c r="E39" s="15">
        <v>482</v>
      </c>
      <c r="F39" s="211">
        <v>114</v>
      </c>
      <c r="G39" s="211">
        <v>22</v>
      </c>
      <c r="H39" s="211">
        <v>95</v>
      </c>
      <c r="I39" s="15">
        <v>89</v>
      </c>
      <c r="J39" s="217">
        <v>802</v>
      </c>
    </row>
    <row r="40" spans="1:10" ht="12.75">
      <c r="A40" s="79"/>
      <c r="B40" s="71"/>
      <c r="C40" s="206" t="s">
        <v>433</v>
      </c>
      <c r="D40" s="209" t="s">
        <v>431</v>
      </c>
      <c r="E40" s="235">
        <v>207</v>
      </c>
      <c r="F40" s="212">
        <v>58</v>
      </c>
      <c r="G40" s="212">
        <v>6</v>
      </c>
      <c r="H40" s="212">
        <v>77</v>
      </c>
      <c r="I40" s="235">
        <v>52</v>
      </c>
      <c r="J40" s="218">
        <v>400</v>
      </c>
    </row>
    <row r="41" spans="1:10" ht="12.75">
      <c r="A41" s="79"/>
      <c r="B41" s="71"/>
      <c r="C41" s="206"/>
      <c r="D41" s="209" t="s">
        <v>432</v>
      </c>
      <c r="E41" s="235">
        <v>275</v>
      </c>
      <c r="F41" s="212">
        <v>56</v>
      </c>
      <c r="G41" s="212">
        <v>16</v>
      </c>
      <c r="H41" s="212">
        <v>18</v>
      </c>
      <c r="I41" s="235">
        <v>37</v>
      </c>
      <c r="J41" s="218">
        <v>402</v>
      </c>
    </row>
    <row r="42" spans="1:10" ht="4.5" customHeight="1">
      <c r="A42" s="174"/>
      <c r="B42" s="30"/>
      <c r="C42" s="30"/>
      <c r="D42" s="121"/>
      <c r="E42" s="174"/>
      <c r="F42" s="45"/>
      <c r="G42" s="45"/>
      <c r="H42" s="45"/>
      <c r="I42" s="30"/>
      <c r="J42" s="34"/>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6"/>
  <sheetViews>
    <sheetView workbookViewId="0" topLeftCell="A1">
      <selection activeCell="D8" sqref="D8"/>
    </sheetView>
  </sheetViews>
  <sheetFormatPr defaultColWidth="11.421875" defaultRowHeight="12.75"/>
  <cols>
    <col min="1" max="1" width="16.7109375" style="0" customWidth="1"/>
    <col min="2" max="8" width="12.7109375" style="0" customWidth="1"/>
  </cols>
  <sheetData>
    <row r="1" ht="12.75">
      <c r="A1" s="1" t="s">
        <v>383</v>
      </c>
    </row>
    <row r="2" ht="12.75">
      <c r="A2" s="9" t="s">
        <v>67</v>
      </c>
    </row>
    <row r="3" ht="12.75">
      <c r="A3" s="9"/>
    </row>
    <row r="4" ht="12.75">
      <c r="A4" s="11" t="s">
        <v>62</v>
      </c>
    </row>
    <row r="5" spans="2:8" ht="3" customHeight="1">
      <c r="B5" s="3" t="s">
        <v>28</v>
      </c>
      <c r="C5" s="3" t="s">
        <v>28</v>
      </c>
      <c r="D5" s="3"/>
      <c r="E5" s="3" t="s">
        <v>28</v>
      </c>
      <c r="F5" s="3" t="s">
        <v>28</v>
      </c>
      <c r="G5" s="3" t="s">
        <v>28</v>
      </c>
      <c r="H5" s="3" t="s">
        <v>28</v>
      </c>
    </row>
    <row r="6" spans="1:8" ht="12.75">
      <c r="A6" s="31" t="s">
        <v>63</v>
      </c>
      <c r="B6" s="37" t="s">
        <v>29</v>
      </c>
      <c r="C6" s="38" t="s">
        <v>4</v>
      </c>
      <c r="D6" s="38" t="s">
        <v>2</v>
      </c>
      <c r="E6" s="38" t="s">
        <v>46</v>
      </c>
      <c r="F6" s="38" t="s">
        <v>71</v>
      </c>
      <c r="G6" s="37" t="s">
        <v>5</v>
      </c>
      <c r="H6" s="46" t="s">
        <v>68</v>
      </c>
    </row>
    <row r="7" spans="1:8" ht="12.75">
      <c r="A7" s="32" t="s">
        <v>64</v>
      </c>
      <c r="B7" s="23" t="s">
        <v>28</v>
      </c>
      <c r="C7" s="39" t="s">
        <v>69</v>
      </c>
      <c r="D7" s="39" t="s">
        <v>47</v>
      </c>
      <c r="E7" s="39" t="s">
        <v>48</v>
      </c>
      <c r="F7" s="39" t="s">
        <v>69</v>
      </c>
      <c r="G7" s="23" t="s">
        <v>8</v>
      </c>
      <c r="H7" s="47" t="s">
        <v>65</v>
      </c>
    </row>
    <row r="8" spans="1:8" ht="12.75">
      <c r="A8" s="35" t="s">
        <v>27</v>
      </c>
      <c r="B8" s="27"/>
      <c r="C8" s="41" t="s">
        <v>70</v>
      </c>
      <c r="D8" s="41" t="s">
        <v>400</v>
      </c>
      <c r="E8" s="41" t="s">
        <v>7</v>
      </c>
      <c r="F8" s="41" t="s">
        <v>70</v>
      </c>
      <c r="G8" s="36"/>
      <c r="H8" s="48" t="s">
        <v>10</v>
      </c>
    </row>
    <row r="9" spans="1:8" ht="12.75">
      <c r="A9" s="31"/>
      <c r="B9" s="37"/>
      <c r="C9" s="60"/>
      <c r="D9" s="38"/>
      <c r="E9" s="38"/>
      <c r="F9" s="60"/>
      <c r="G9" s="59"/>
      <c r="H9" s="46"/>
    </row>
    <row r="10" spans="1:8" ht="24" customHeight="1">
      <c r="A10" s="33" t="s">
        <v>156</v>
      </c>
      <c r="B10" s="58">
        <f aca="true" t="shared" si="0" ref="B10:G10">SUM(B12:B25)</f>
        <v>28406</v>
      </c>
      <c r="C10" s="61">
        <f t="shared" si="0"/>
        <v>5270</v>
      </c>
      <c r="D10" s="61">
        <f t="shared" si="0"/>
        <v>10014</v>
      </c>
      <c r="E10" s="61">
        <f t="shared" si="0"/>
        <v>4490</v>
      </c>
      <c r="F10" s="61">
        <f t="shared" si="0"/>
        <v>1489</v>
      </c>
      <c r="G10" s="58">
        <f t="shared" si="0"/>
        <v>22248</v>
      </c>
      <c r="H10" s="65">
        <f>SUM(B10:G10)</f>
        <v>71917</v>
      </c>
    </row>
    <row r="11" spans="1:8" ht="12.75">
      <c r="A11" s="32" t="s">
        <v>27</v>
      </c>
      <c r="B11" s="24" t="s">
        <v>28</v>
      </c>
      <c r="C11" s="42" t="s">
        <v>28</v>
      </c>
      <c r="D11" s="42" t="s">
        <v>28</v>
      </c>
      <c r="E11" s="42" t="s">
        <v>28</v>
      </c>
      <c r="F11" s="42" t="s">
        <v>28</v>
      </c>
      <c r="G11" s="24" t="s">
        <v>28</v>
      </c>
      <c r="H11" s="49" t="s">
        <v>28</v>
      </c>
    </row>
    <row r="12" spans="1:8" ht="12.75">
      <c r="A12" s="32" t="s">
        <v>30</v>
      </c>
      <c r="B12" s="25">
        <v>21</v>
      </c>
      <c r="C12" s="44">
        <v>30</v>
      </c>
      <c r="D12" s="44">
        <v>2042</v>
      </c>
      <c r="E12" s="44">
        <v>0</v>
      </c>
      <c r="F12" s="44">
        <v>16</v>
      </c>
      <c r="G12" s="25">
        <v>88</v>
      </c>
      <c r="H12" s="50">
        <v>2197</v>
      </c>
    </row>
    <row r="13" spans="1:8" ht="12.75">
      <c r="A13" s="32" t="s">
        <v>31</v>
      </c>
      <c r="B13" s="25">
        <v>636</v>
      </c>
      <c r="C13" s="44">
        <v>942</v>
      </c>
      <c r="D13" s="44">
        <v>6747</v>
      </c>
      <c r="E13" s="44">
        <v>0</v>
      </c>
      <c r="F13" s="44">
        <v>364</v>
      </c>
      <c r="G13" s="25">
        <v>1203</v>
      </c>
      <c r="H13" s="50">
        <v>9892</v>
      </c>
    </row>
    <row r="14" spans="1:8" ht="12.75">
      <c r="A14" s="32" t="s">
        <v>32</v>
      </c>
      <c r="B14" s="25">
        <v>3201</v>
      </c>
      <c r="C14" s="44">
        <v>1935</v>
      </c>
      <c r="D14" s="44">
        <v>1068</v>
      </c>
      <c r="E14" s="44">
        <v>0</v>
      </c>
      <c r="F14" s="44">
        <v>508</v>
      </c>
      <c r="G14" s="25">
        <v>2587</v>
      </c>
      <c r="H14" s="50">
        <v>9299</v>
      </c>
    </row>
    <row r="15" spans="1:8" ht="12.75">
      <c r="A15" s="32" t="s">
        <v>33</v>
      </c>
      <c r="B15" s="25">
        <v>5066</v>
      </c>
      <c r="C15" s="44">
        <v>1122</v>
      </c>
      <c r="D15" s="44">
        <v>102</v>
      </c>
      <c r="E15" s="44">
        <v>0</v>
      </c>
      <c r="F15" s="44">
        <v>259</v>
      </c>
      <c r="G15" s="25">
        <v>3072</v>
      </c>
      <c r="H15" s="50">
        <v>9621</v>
      </c>
    </row>
    <row r="16" spans="1:8" ht="12.75">
      <c r="A16" s="32" t="s">
        <v>34</v>
      </c>
      <c r="B16" s="25">
        <v>5088</v>
      </c>
      <c r="C16" s="44">
        <v>605</v>
      </c>
      <c r="D16" s="44">
        <v>33</v>
      </c>
      <c r="E16" s="44">
        <v>15</v>
      </c>
      <c r="F16" s="44">
        <v>142</v>
      </c>
      <c r="G16" s="25">
        <v>3084</v>
      </c>
      <c r="H16" s="50">
        <v>8967</v>
      </c>
    </row>
    <row r="17" spans="1:8" ht="12.75">
      <c r="A17" s="32" t="s">
        <v>35</v>
      </c>
      <c r="B17" s="25">
        <v>4397</v>
      </c>
      <c r="C17" s="44">
        <v>340</v>
      </c>
      <c r="D17" s="44">
        <v>12</v>
      </c>
      <c r="E17" s="44">
        <v>17</v>
      </c>
      <c r="F17" s="44">
        <v>102</v>
      </c>
      <c r="G17" s="25">
        <v>2559</v>
      </c>
      <c r="H17" s="50">
        <v>7427</v>
      </c>
    </row>
    <row r="18" spans="1:8" ht="12.75">
      <c r="A18" s="32" t="s">
        <v>36</v>
      </c>
      <c r="B18" s="25">
        <v>3790</v>
      </c>
      <c r="C18" s="44">
        <v>187</v>
      </c>
      <c r="D18" s="44">
        <v>4</v>
      </c>
      <c r="E18" s="44">
        <v>65</v>
      </c>
      <c r="F18" s="44">
        <v>47</v>
      </c>
      <c r="G18" s="25">
        <v>2137</v>
      </c>
      <c r="H18" s="50">
        <v>6230</v>
      </c>
    </row>
    <row r="19" spans="1:8" ht="12.75">
      <c r="A19" s="32" t="s">
        <v>37</v>
      </c>
      <c r="B19" s="25">
        <v>2748</v>
      </c>
      <c r="C19" s="44">
        <v>67</v>
      </c>
      <c r="D19" s="44">
        <v>5</v>
      </c>
      <c r="E19" s="44">
        <v>128</v>
      </c>
      <c r="F19" s="44">
        <v>18</v>
      </c>
      <c r="G19" s="25">
        <v>1666</v>
      </c>
      <c r="H19" s="50">
        <v>4632</v>
      </c>
    </row>
    <row r="20" spans="1:8" ht="12.75">
      <c r="A20" s="32" t="s">
        <v>38</v>
      </c>
      <c r="B20" s="25">
        <v>1819</v>
      </c>
      <c r="C20" s="44">
        <v>28</v>
      </c>
      <c r="D20" s="44">
        <v>1</v>
      </c>
      <c r="E20" s="44">
        <v>384</v>
      </c>
      <c r="F20" s="44">
        <v>20</v>
      </c>
      <c r="G20" s="25">
        <v>1641</v>
      </c>
      <c r="H20" s="50">
        <v>3893</v>
      </c>
    </row>
    <row r="21" spans="1:8" ht="12.75">
      <c r="A21" s="32" t="s">
        <v>39</v>
      </c>
      <c r="B21" s="25">
        <v>1052</v>
      </c>
      <c r="C21" s="44">
        <v>12</v>
      </c>
      <c r="D21" s="44">
        <v>0</v>
      </c>
      <c r="E21" s="44">
        <v>561</v>
      </c>
      <c r="F21" s="44">
        <v>4</v>
      </c>
      <c r="G21" s="25">
        <v>1446</v>
      </c>
      <c r="H21" s="50">
        <v>3075</v>
      </c>
    </row>
    <row r="22" spans="1:8" ht="12.75">
      <c r="A22" s="32" t="s">
        <v>40</v>
      </c>
      <c r="B22" s="25">
        <v>343</v>
      </c>
      <c r="C22" s="44">
        <v>2</v>
      </c>
      <c r="D22" s="44">
        <v>0</v>
      </c>
      <c r="E22" s="44">
        <v>1071</v>
      </c>
      <c r="F22" s="44">
        <v>5</v>
      </c>
      <c r="G22" s="25">
        <v>1028</v>
      </c>
      <c r="H22" s="50">
        <v>2449</v>
      </c>
    </row>
    <row r="23" spans="1:8" ht="12.75">
      <c r="A23" s="32" t="s">
        <v>41</v>
      </c>
      <c r="B23" s="25">
        <v>166</v>
      </c>
      <c r="C23" s="44">
        <v>0</v>
      </c>
      <c r="D23" s="44">
        <v>0</v>
      </c>
      <c r="E23" s="44">
        <v>880</v>
      </c>
      <c r="F23" s="44">
        <v>2</v>
      </c>
      <c r="G23" s="25">
        <v>628</v>
      </c>
      <c r="H23" s="50">
        <v>1676</v>
      </c>
    </row>
    <row r="24" spans="1:8" ht="12.75">
      <c r="A24" s="32" t="s">
        <v>42</v>
      </c>
      <c r="B24" s="25">
        <v>54</v>
      </c>
      <c r="C24" s="44">
        <v>0</v>
      </c>
      <c r="D24" s="44">
        <v>0</v>
      </c>
      <c r="E24" s="44">
        <v>678</v>
      </c>
      <c r="F24" s="44">
        <v>2</v>
      </c>
      <c r="G24" s="25">
        <v>499</v>
      </c>
      <c r="H24" s="50">
        <v>1233</v>
      </c>
    </row>
    <row r="25" spans="1:8" ht="12.75">
      <c r="A25" s="32" t="s">
        <v>72</v>
      </c>
      <c r="B25" s="25">
        <v>25</v>
      </c>
      <c r="C25" s="44">
        <v>0</v>
      </c>
      <c r="D25" s="44">
        <v>0</v>
      </c>
      <c r="E25" s="44">
        <v>691</v>
      </c>
      <c r="F25" s="44">
        <v>0</v>
      </c>
      <c r="G25" s="25">
        <v>610</v>
      </c>
      <c r="H25" s="50">
        <f>SUM(B25:G25)</f>
        <v>1326</v>
      </c>
    </row>
    <row r="26" spans="1:8" ht="12.75">
      <c r="A26" s="35"/>
      <c r="B26" s="68"/>
      <c r="C26" s="70"/>
      <c r="D26" s="70"/>
      <c r="E26" s="70"/>
      <c r="F26" s="70"/>
      <c r="G26" s="68"/>
      <c r="H26" s="69"/>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34"/>
  <sheetViews>
    <sheetView workbookViewId="0" topLeftCell="A1">
      <selection activeCell="E8" sqref="E8"/>
    </sheetView>
  </sheetViews>
  <sheetFormatPr defaultColWidth="11.421875" defaultRowHeight="12.75"/>
  <cols>
    <col min="1" max="1" width="16.7109375" style="0" customWidth="1"/>
    <col min="2" max="3" width="13.7109375" style="0" customWidth="1"/>
    <col min="4" max="4" width="12.7109375" style="0" customWidth="1"/>
    <col min="5" max="5" width="14.57421875" style="0" customWidth="1"/>
    <col min="6" max="7" width="12.57421875" style="0" customWidth="1"/>
  </cols>
  <sheetData>
    <row r="1" spans="1:9" ht="12.75">
      <c r="A1" s="17" t="s">
        <v>73</v>
      </c>
      <c r="B1" s="3"/>
      <c r="C1" s="3"/>
      <c r="D1" s="3"/>
      <c r="E1" s="3"/>
      <c r="F1" s="3"/>
      <c r="G1" s="3"/>
      <c r="H1" s="3"/>
      <c r="I1" s="3"/>
    </row>
    <row r="2" spans="1:9" ht="12.75">
      <c r="A2" s="17" t="s">
        <v>44</v>
      </c>
      <c r="B2" s="3"/>
      <c r="C2" s="3"/>
      <c r="D2" s="3"/>
      <c r="E2" s="3"/>
      <c r="F2" s="3"/>
      <c r="G2" s="3"/>
      <c r="H2" s="3"/>
      <c r="I2" s="3"/>
    </row>
    <row r="3" spans="1:9" ht="12.75">
      <c r="A3" s="3"/>
      <c r="B3" s="3"/>
      <c r="C3" s="3"/>
      <c r="D3" s="3"/>
      <c r="E3" s="3"/>
      <c r="F3" s="3"/>
      <c r="G3" s="3"/>
      <c r="H3" s="3"/>
      <c r="I3" s="3"/>
    </row>
    <row r="4" spans="1:9" ht="12.75">
      <c r="A4" s="11" t="s">
        <v>62</v>
      </c>
      <c r="B4" s="3"/>
      <c r="C4" s="3"/>
      <c r="D4" s="3"/>
      <c r="E4" s="3"/>
      <c r="F4" s="3"/>
      <c r="G4" s="3"/>
      <c r="H4" s="3"/>
      <c r="I4" s="3"/>
    </row>
    <row r="5" spans="1:9" ht="12.75">
      <c r="A5" s="3"/>
      <c r="B5" s="3"/>
      <c r="C5" s="3"/>
      <c r="D5" s="3"/>
      <c r="E5" s="3"/>
      <c r="F5" s="3"/>
      <c r="G5" s="3"/>
      <c r="H5" s="3"/>
      <c r="I5" s="3"/>
    </row>
    <row r="6" spans="1:9" ht="12.75">
      <c r="A6" s="31" t="s">
        <v>63</v>
      </c>
      <c r="B6" s="37" t="s">
        <v>29</v>
      </c>
      <c r="C6" s="38" t="s">
        <v>3</v>
      </c>
      <c r="D6" s="38" t="s">
        <v>4</v>
      </c>
      <c r="E6" s="38" t="s">
        <v>2</v>
      </c>
      <c r="F6" s="38" t="s">
        <v>46</v>
      </c>
      <c r="G6" s="38" t="s">
        <v>71</v>
      </c>
      <c r="H6" s="37" t="s">
        <v>5</v>
      </c>
      <c r="I6" s="46" t="s">
        <v>68</v>
      </c>
    </row>
    <row r="7" spans="1:9" ht="12.75">
      <c r="A7" s="32" t="s">
        <v>64</v>
      </c>
      <c r="B7" s="23" t="s">
        <v>45</v>
      </c>
      <c r="C7" s="39" t="s">
        <v>6</v>
      </c>
      <c r="D7" s="39" t="s">
        <v>75</v>
      </c>
      <c r="E7" s="39" t="s">
        <v>47</v>
      </c>
      <c r="F7" s="39" t="s">
        <v>48</v>
      </c>
      <c r="G7" s="39" t="s">
        <v>75</v>
      </c>
      <c r="H7" s="23" t="s">
        <v>8</v>
      </c>
      <c r="I7" s="47" t="s">
        <v>65</v>
      </c>
    </row>
    <row r="8" spans="1:9" ht="12.75">
      <c r="A8" s="35" t="s">
        <v>27</v>
      </c>
      <c r="B8" s="27"/>
      <c r="C8" s="41"/>
      <c r="D8" s="41" t="s">
        <v>76</v>
      </c>
      <c r="E8" s="41" t="s">
        <v>400</v>
      </c>
      <c r="F8" s="41" t="s">
        <v>7</v>
      </c>
      <c r="G8" s="41" t="s">
        <v>76</v>
      </c>
      <c r="H8" s="27"/>
      <c r="I8" s="48" t="s">
        <v>10</v>
      </c>
    </row>
    <row r="9" spans="1:9" ht="12.75">
      <c r="A9" s="31"/>
      <c r="B9" s="37"/>
      <c r="C9" s="38"/>
      <c r="D9" s="38"/>
      <c r="E9" s="38"/>
      <c r="F9" s="38"/>
      <c r="G9" s="38"/>
      <c r="H9" s="37"/>
      <c r="I9" s="46"/>
    </row>
    <row r="10" spans="1:9" ht="24" customHeight="1">
      <c r="A10" s="33" t="s">
        <v>156</v>
      </c>
      <c r="B10" s="58">
        <f>SUM(B12:B25)</f>
        <v>74547</v>
      </c>
      <c r="C10" s="61">
        <f aca="true" t="shared" si="0" ref="C10:H10">SUM(C12:C25)</f>
        <v>1049</v>
      </c>
      <c r="D10" s="61">
        <f t="shared" si="0"/>
        <v>11094</v>
      </c>
      <c r="E10" s="61">
        <f t="shared" si="0"/>
        <v>19429</v>
      </c>
      <c r="F10" s="61">
        <f t="shared" si="0"/>
        <v>11217</v>
      </c>
      <c r="G10" s="61">
        <f t="shared" si="0"/>
        <v>4062</v>
      </c>
      <c r="H10" s="58">
        <f t="shared" si="0"/>
        <v>28595</v>
      </c>
      <c r="I10" s="65">
        <f>SUM(B10:H10)</f>
        <v>149993</v>
      </c>
    </row>
    <row r="11" spans="1:9" ht="12.75">
      <c r="A11" s="32" t="s">
        <v>74</v>
      </c>
      <c r="B11" s="24" t="s">
        <v>28</v>
      </c>
      <c r="C11" s="42" t="s">
        <v>28</v>
      </c>
      <c r="D11" s="42" t="s">
        <v>28</v>
      </c>
      <c r="E11" s="42" t="s">
        <v>28</v>
      </c>
      <c r="F11" s="42" t="s">
        <v>28</v>
      </c>
      <c r="G11" s="42" t="s">
        <v>28</v>
      </c>
      <c r="H11" s="24" t="s">
        <v>28</v>
      </c>
      <c r="I11" s="32" t="s">
        <v>28</v>
      </c>
    </row>
    <row r="12" spans="1:9" ht="12.75">
      <c r="A12" s="32" t="s">
        <v>30</v>
      </c>
      <c r="B12" s="25">
        <v>81</v>
      </c>
      <c r="C12" s="44">
        <v>0</v>
      </c>
      <c r="D12" s="44">
        <v>52</v>
      </c>
      <c r="E12" s="44">
        <v>4103</v>
      </c>
      <c r="F12" s="44">
        <v>0</v>
      </c>
      <c r="G12" s="44">
        <v>43</v>
      </c>
      <c r="H12" s="25">
        <v>211</v>
      </c>
      <c r="I12" s="50">
        <v>4490</v>
      </c>
    </row>
    <row r="13" spans="1:9" ht="12.75">
      <c r="A13" s="32" t="s">
        <v>31</v>
      </c>
      <c r="B13" s="25">
        <v>2109</v>
      </c>
      <c r="C13" s="44">
        <v>159</v>
      </c>
      <c r="D13" s="44">
        <v>2010</v>
      </c>
      <c r="E13" s="44">
        <v>13037</v>
      </c>
      <c r="F13" s="44">
        <v>0</v>
      </c>
      <c r="G13" s="44">
        <v>997</v>
      </c>
      <c r="H13" s="25">
        <v>2188</v>
      </c>
      <c r="I13" s="50">
        <v>20500</v>
      </c>
    </row>
    <row r="14" spans="1:9" ht="12.75">
      <c r="A14" s="32" t="s">
        <v>32</v>
      </c>
      <c r="B14" s="25">
        <v>7966</v>
      </c>
      <c r="C14" s="44">
        <v>843</v>
      </c>
      <c r="D14" s="44">
        <v>3695</v>
      </c>
      <c r="E14" s="44">
        <v>1969</v>
      </c>
      <c r="F14" s="44">
        <v>0</v>
      </c>
      <c r="G14" s="44">
        <v>1238</v>
      </c>
      <c r="H14" s="25">
        <v>3573</v>
      </c>
      <c r="I14" s="50">
        <v>19284</v>
      </c>
    </row>
    <row r="15" spans="1:9" ht="12.75">
      <c r="A15" s="32" t="s">
        <v>33</v>
      </c>
      <c r="B15" s="25">
        <v>12814</v>
      </c>
      <c r="C15" s="44">
        <v>47</v>
      </c>
      <c r="D15" s="44">
        <v>2396</v>
      </c>
      <c r="E15" s="44">
        <v>229</v>
      </c>
      <c r="F15" s="44">
        <v>0</v>
      </c>
      <c r="G15" s="44">
        <v>739</v>
      </c>
      <c r="H15" s="25">
        <v>3873</v>
      </c>
      <c r="I15" s="50">
        <v>20098</v>
      </c>
    </row>
    <row r="16" spans="1:9" ht="12.75">
      <c r="A16" s="32" t="s">
        <v>34</v>
      </c>
      <c r="B16" s="25">
        <v>13149</v>
      </c>
      <c r="C16" s="44">
        <v>0</v>
      </c>
      <c r="D16" s="44">
        <v>1300</v>
      </c>
      <c r="E16" s="44">
        <v>51</v>
      </c>
      <c r="F16" s="44">
        <v>48</v>
      </c>
      <c r="G16" s="44">
        <v>403</v>
      </c>
      <c r="H16" s="25">
        <v>3690</v>
      </c>
      <c r="I16" s="50">
        <v>18641</v>
      </c>
    </row>
    <row r="17" spans="1:9" ht="12.75">
      <c r="A17" s="32" t="s">
        <v>35</v>
      </c>
      <c r="B17" s="25">
        <v>11366</v>
      </c>
      <c r="C17" s="44">
        <v>0</v>
      </c>
      <c r="D17" s="44">
        <v>780</v>
      </c>
      <c r="E17" s="44">
        <v>23</v>
      </c>
      <c r="F17" s="44">
        <v>93</v>
      </c>
      <c r="G17" s="44">
        <v>285</v>
      </c>
      <c r="H17" s="25">
        <v>3060</v>
      </c>
      <c r="I17" s="50">
        <v>15607</v>
      </c>
    </row>
    <row r="18" spans="1:9" ht="12.75">
      <c r="A18" s="32" t="s">
        <v>36</v>
      </c>
      <c r="B18" s="25">
        <v>9859</v>
      </c>
      <c r="C18" s="44">
        <v>0</v>
      </c>
      <c r="D18" s="44">
        <v>480</v>
      </c>
      <c r="E18" s="44">
        <v>10</v>
      </c>
      <c r="F18" s="44">
        <v>173</v>
      </c>
      <c r="G18" s="44">
        <v>161</v>
      </c>
      <c r="H18" s="25">
        <v>2561</v>
      </c>
      <c r="I18" s="50">
        <v>13244</v>
      </c>
    </row>
    <row r="19" spans="1:9" ht="12.75">
      <c r="A19" s="32" t="s">
        <v>37</v>
      </c>
      <c r="B19" s="25">
        <v>7233</v>
      </c>
      <c r="C19" s="44">
        <v>0</v>
      </c>
      <c r="D19" s="44">
        <v>224</v>
      </c>
      <c r="E19" s="44">
        <v>5</v>
      </c>
      <c r="F19" s="44">
        <v>287</v>
      </c>
      <c r="G19" s="44">
        <v>82</v>
      </c>
      <c r="H19" s="25">
        <v>2069</v>
      </c>
      <c r="I19" s="50">
        <v>9900</v>
      </c>
    </row>
    <row r="20" spans="1:9" ht="12.75">
      <c r="A20" s="32" t="s">
        <v>38</v>
      </c>
      <c r="B20" s="25">
        <v>5216</v>
      </c>
      <c r="C20" s="44">
        <v>0</v>
      </c>
      <c r="D20" s="44">
        <v>100</v>
      </c>
      <c r="E20" s="44">
        <v>1</v>
      </c>
      <c r="F20" s="44">
        <v>1024</v>
      </c>
      <c r="G20" s="44">
        <v>64</v>
      </c>
      <c r="H20" s="25">
        <v>2059</v>
      </c>
      <c r="I20" s="50">
        <v>8464</v>
      </c>
    </row>
    <row r="21" spans="1:9" ht="12.75">
      <c r="A21" s="32" t="s">
        <v>39</v>
      </c>
      <c r="B21" s="25">
        <v>3051</v>
      </c>
      <c r="C21" s="44">
        <v>0</v>
      </c>
      <c r="D21" s="44">
        <v>45</v>
      </c>
      <c r="E21" s="44">
        <v>1</v>
      </c>
      <c r="F21" s="44">
        <v>1576</v>
      </c>
      <c r="G21" s="44">
        <v>24</v>
      </c>
      <c r="H21" s="25">
        <v>1857</v>
      </c>
      <c r="I21" s="50">
        <v>6554</v>
      </c>
    </row>
    <row r="22" spans="1:9" ht="12.75">
      <c r="A22" s="32" t="s">
        <v>40</v>
      </c>
      <c r="B22" s="25">
        <v>1013</v>
      </c>
      <c r="C22" s="44">
        <v>0</v>
      </c>
      <c r="D22" s="44">
        <v>10</v>
      </c>
      <c r="E22" s="44">
        <v>0</v>
      </c>
      <c r="F22" s="44">
        <v>2800</v>
      </c>
      <c r="G22" s="44">
        <v>13</v>
      </c>
      <c r="H22" s="25">
        <v>1270</v>
      </c>
      <c r="I22" s="50">
        <v>5106</v>
      </c>
    </row>
    <row r="23" spans="1:9" ht="12.75">
      <c r="A23" s="32" t="s">
        <v>41</v>
      </c>
      <c r="B23" s="25">
        <v>467</v>
      </c>
      <c r="C23" s="44">
        <v>0</v>
      </c>
      <c r="D23" s="44">
        <v>2</v>
      </c>
      <c r="E23" s="44">
        <v>0</v>
      </c>
      <c r="F23" s="44">
        <v>2196</v>
      </c>
      <c r="G23" s="44">
        <v>8</v>
      </c>
      <c r="H23" s="25">
        <v>805</v>
      </c>
      <c r="I23" s="50">
        <v>3478</v>
      </c>
    </row>
    <row r="24" spans="1:9" ht="12.75">
      <c r="A24" s="32" t="s">
        <v>42</v>
      </c>
      <c r="B24" s="25">
        <v>159</v>
      </c>
      <c r="C24" s="44">
        <v>0</v>
      </c>
      <c r="D24" s="44">
        <v>0</v>
      </c>
      <c r="E24" s="44">
        <v>0</v>
      </c>
      <c r="F24" s="44">
        <v>1554</v>
      </c>
      <c r="G24" s="44">
        <v>5</v>
      </c>
      <c r="H24" s="25">
        <v>642</v>
      </c>
      <c r="I24" s="50">
        <v>2360</v>
      </c>
    </row>
    <row r="25" spans="1:9" ht="12.75">
      <c r="A25" s="32" t="s">
        <v>72</v>
      </c>
      <c r="B25" s="25">
        <v>64</v>
      </c>
      <c r="C25" s="44">
        <v>0</v>
      </c>
      <c r="D25" s="44">
        <v>0</v>
      </c>
      <c r="E25" s="44">
        <v>0</v>
      </c>
      <c r="F25" s="44">
        <v>1466</v>
      </c>
      <c r="G25" s="44">
        <v>0</v>
      </c>
      <c r="H25" s="25">
        <v>737</v>
      </c>
      <c r="I25" s="50">
        <f>SUM(B25:H25)</f>
        <v>2267</v>
      </c>
    </row>
    <row r="26" spans="1:9" ht="12.75">
      <c r="A26" s="35"/>
      <c r="B26" s="68"/>
      <c r="C26" s="70"/>
      <c r="D26" s="70"/>
      <c r="E26" s="70"/>
      <c r="F26" s="70"/>
      <c r="G26" s="70"/>
      <c r="H26" s="68"/>
      <c r="I26" s="69"/>
    </row>
    <row r="34" spans="1:9" ht="12.75">
      <c r="A34" t="s">
        <v>27</v>
      </c>
      <c r="B34" t="s">
        <v>28</v>
      </c>
      <c r="C34" t="s">
        <v>28</v>
      </c>
      <c r="D34" t="s">
        <v>28</v>
      </c>
      <c r="E34" t="s">
        <v>28</v>
      </c>
      <c r="F34" t="s">
        <v>28</v>
      </c>
      <c r="G34" t="s">
        <v>28</v>
      </c>
      <c r="H34" t="s">
        <v>28</v>
      </c>
      <c r="I34" t="s">
        <v>28</v>
      </c>
    </row>
  </sheetData>
  <printOptions/>
  <pageMargins left="1.1811023622047245" right="0.7874015748031497" top="0.7874015748031497" bottom="0.7874015748031497" header="0.1968503937007874"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6"/>
  <sheetViews>
    <sheetView workbookViewId="0" topLeftCell="A1">
      <selection activeCell="E8" sqref="E8"/>
    </sheetView>
  </sheetViews>
  <sheetFormatPr defaultColWidth="11.421875" defaultRowHeight="12.75"/>
  <cols>
    <col min="1" max="1" width="17.7109375" style="0" customWidth="1"/>
    <col min="2" max="9" width="12.7109375" style="0" customWidth="1"/>
  </cols>
  <sheetData>
    <row r="1" spans="1:9" ht="12.75">
      <c r="A1" s="17" t="s">
        <v>95</v>
      </c>
      <c r="B1" s="3"/>
      <c r="C1" s="3"/>
      <c r="D1" s="3"/>
      <c r="E1" s="3"/>
      <c r="F1" s="3"/>
      <c r="G1" s="3"/>
      <c r="H1" s="3"/>
      <c r="I1" s="3"/>
    </row>
    <row r="2" spans="1:9" ht="12.75">
      <c r="A2" s="17" t="s">
        <v>66</v>
      </c>
      <c r="B2" s="3"/>
      <c r="C2" s="3"/>
      <c r="D2" s="3"/>
      <c r="E2" s="3"/>
      <c r="F2" s="3"/>
      <c r="G2" s="3"/>
      <c r="H2" s="3"/>
      <c r="I2" s="3"/>
    </row>
    <row r="3" spans="1:9" ht="12.75">
      <c r="A3" s="3"/>
      <c r="B3" s="3"/>
      <c r="C3" s="3"/>
      <c r="D3" s="3"/>
      <c r="E3" s="3"/>
      <c r="F3" s="3"/>
      <c r="G3" s="3"/>
      <c r="H3" s="3"/>
      <c r="I3" s="3"/>
    </row>
    <row r="4" spans="1:9" ht="12.75">
      <c r="A4" s="11" t="s">
        <v>62</v>
      </c>
      <c r="B4" s="3"/>
      <c r="C4" s="3"/>
      <c r="D4" s="3"/>
      <c r="E4" s="3"/>
      <c r="F4" s="3"/>
      <c r="G4" s="3"/>
      <c r="H4" s="3"/>
      <c r="I4" s="3"/>
    </row>
    <row r="5" spans="1:9" ht="3" customHeight="1">
      <c r="A5" s="10"/>
      <c r="B5" s="3"/>
      <c r="C5" s="3"/>
      <c r="D5" s="3"/>
      <c r="E5" s="3"/>
      <c r="F5" s="3"/>
      <c r="G5" s="3"/>
      <c r="H5" s="3"/>
      <c r="I5" s="3"/>
    </row>
    <row r="6" spans="1:9" ht="12.75">
      <c r="A6" s="31" t="s">
        <v>63</v>
      </c>
      <c r="B6" s="37" t="s">
        <v>29</v>
      </c>
      <c r="C6" s="38" t="s">
        <v>3</v>
      </c>
      <c r="D6" s="38" t="s">
        <v>4</v>
      </c>
      <c r="E6" s="38" t="s">
        <v>2</v>
      </c>
      <c r="F6" s="38" t="s">
        <v>46</v>
      </c>
      <c r="G6" s="38" t="s">
        <v>71</v>
      </c>
      <c r="H6" s="37" t="s">
        <v>5</v>
      </c>
      <c r="I6" s="46" t="s">
        <v>68</v>
      </c>
    </row>
    <row r="7" spans="1:9" ht="12.75">
      <c r="A7" s="32" t="s">
        <v>64</v>
      </c>
      <c r="B7" s="23" t="s">
        <v>45</v>
      </c>
      <c r="C7" s="39" t="s">
        <v>6</v>
      </c>
      <c r="D7" s="39" t="s">
        <v>75</v>
      </c>
      <c r="E7" s="39" t="s">
        <v>47</v>
      </c>
      <c r="F7" s="39" t="s">
        <v>48</v>
      </c>
      <c r="G7" s="39" t="s">
        <v>75</v>
      </c>
      <c r="H7" s="23" t="s">
        <v>8</v>
      </c>
      <c r="I7" s="47" t="s">
        <v>65</v>
      </c>
    </row>
    <row r="8" spans="1:9" ht="12.75">
      <c r="A8" s="35" t="s">
        <v>27</v>
      </c>
      <c r="B8" s="27"/>
      <c r="C8" s="41"/>
      <c r="D8" s="41" t="s">
        <v>76</v>
      </c>
      <c r="E8" s="41" t="s">
        <v>400</v>
      </c>
      <c r="F8" s="41" t="s">
        <v>7</v>
      </c>
      <c r="G8" s="41" t="s">
        <v>76</v>
      </c>
      <c r="H8" s="27"/>
      <c r="I8" s="48" t="s">
        <v>10</v>
      </c>
    </row>
    <row r="9" spans="1:9" ht="12.75">
      <c r="A9" s="32"/>
      <c r="B9" s="23"/>
      <c r="C9" s="39"/>
      <c r="D9" s="39"/>
      <c r="E9" s="39"/>
      <c r="F9" s="39"/>
      <c r="G9" s="39"/>
      <c r="H9" s="23"/>
      <c r="I9" s="47"/>
    </row>
    <row r="10" spans="1:9" ht="24">
      <c r="A10" s="33" t="s">
        <v>156</v>
      </c>
      <c r="B10" s="58">
        <f>SUM(B12:B25)</f>
        <v>46141</v>
      </c>
      <c r="C10" s="61">
        <f aca="true" t="shared" si="0" ref="C10:H10">SUM(C12:C25)</f>
        <v>1049</v>
      </c>
      <c r="D10" s="61">
        <f t="shared" si="0"/>
        <v>6011</v>
      </c>
      <c r="E10" s="61">
        <f t="shared" si="0"/>
        <v>9415</v>
      </c>
      <c r="F10" s="61">
        <f t="shared" si="0"/>
        <v>6727</v>
      </c>
      <c r="G10" s="61">
        <f t="shared" si="0"/>
        <v>2386</v>
      </c>
      <c r="H10" s="58">
        <f t="shared" si="0"/>
        <v>6347</v>
      </c>
      <c r="I10" s="65">
        <f>SUM(B10:H10)</f>
        <v>78076</v>
      </c>
    </row>
    <row r="11" spans="1:9" ht="12.75">
      <c r="A11" s="32"/>
      <c r="B11" s="24"/>
      <c r="C11" s="42"/>
      <c r="D11" s="42"/>
      <c r="E11" s="42"/>
      <c r="F11" s="42"/>
      <c r="G11" s="42"/>
      <c r="H11" s="24"/>
      <c r="I11" s="32"/>
    </row>
    <row r="12" spans="1:9" ht="12.75">
      <c r="A12" s="32" t="s">
        <v>30</v>
      </c>
      <c r="B12" s="25">
        <v>60</v>
      </c>
      <c r="C12" s="44">
        <v>0</v>
      </c>
      <c r="D12" s="44">
        <v>26</v>
      </c>
      <c r="E12" s="44">
        <v>2061</v>
      </c>
      <c r="F12" s="44">
        <v>0</v>
      </c>
      <c r="G12" s="44">
        <v>23</v>
      </c>
      <c r="H12" s="25">
        <v>123</v>
      </c>
      <c r="I12" s="50">
        <v>2293</v>
      </c>
    </row>
    <row r="13" spans="1:9" ht="12.75">
      <c r="A13" s="32" t="s">
        <v>31</v>
      </c>
      <c r="B13" s="25">
        <v>1473</v>
      </c>
      <c r="C13" s="44">
        <v>159</v>
      </c>
      <c r="D13" s="44">
        <v>1117</v>
      </c>
      <c r="E13" s="44">
        <v>6290</v>
      </c>
      <c r="F13" s="44">
        <v>0</v>
      </c>
      <c r="G13" s="44">
        <v>584</v>
      </c>
      <c r="H13" s="25">
        <v>985</v>
      </c>
      <c r="I13" s="50">
        <v>10608</v>
      </c>
    </row>
    <row r="14" spans="1:9" ht="12.75">
      <c r="A14" s="32" t="s">
        <v>32</v>
      </c>
      <c r="B14" s="25">
        <v>4765</v>
      </c>
      <c r="C14" s="44">
        <v>843</v>
      </c>
      <c r="D14" s="44">
        <v>1819</v>
      </c>
      <c r="E14" s="44">
        <v>901</v>
      </c>
      <c r="F14" s="44">
        <v>0</v>
      </c>
      <c r="G14" s="44">
        <v>671</v>
      </c>
      <c r="H14" s="25">
        <v>986</v>
      </c>
      <c r="I14" s="50">
        <v>9985</v>
      </c>
    </row>
    <row r="15" spans="1:9" ht="12.75">
      <c r="A15" s="32" t="s">
        <v>33</v>
      </c>
      <c r="B15" s="25">
        <v>7748</v>
      </c>
      <c r="C15" s="44">
        <v>47</v>
      </c>
      <c r="D15" s="44">
        <v>1305</v>
      </c>
      <c r="E15" s="44">
        <v>127</v>
      </c>
      <c r="F15" s="44">
        <v>0</v>
      </c>
      <c r="G15" s="44">
        <v>449</v>
      </c>
      <c r="H15" s="25">
        <v>801</v>
      </c>
      <c r="I15" s="50">
        <v>10477</v>
      </c>
    </row>
    <row r="16" spans="1:9" ht="12.75">
      <c r="A16" s="32" t="s">
        <v>34</v>
      </c>
      <c r="B16" s="25">
        <v>8061</v>
      </c>
      <c r="C16" s="44">
        <v>0</v>
      </c>
      <c r="D16" s="44">
        <v>719</v>
      </c>
      <c r="E16" s="44">
        <v>18</v>
      </c>
      <c r="F16" s="44">
        <v>33</v>
      </c>
      <c r="G16" s="44">
        <v>237</v>
      </c>
      <c r="H16" s="25">
        <v>606</v>
      </c>
      <c r="I16" s="50">
        <v>9674</v>
      </c>
    </row>
    <row r="17" spans="1:9" ht="12.75">
      <c r="A17" s="32" t="s">
        <v>35</v>
      </c>
      <c r="B17" s="25">
        <v>6969</v>
      </c>
      <c r="C17" s="44">
        <v>0</v>
      </c>
      <c r="D17" s="44">
        <v>455</v>
      </c>
      <c r="E17" s="44">
        <v>11</v>
      </c>
      <c r="F17" s="44">
        <v>76</v>
      </c>
      <c r="G17" s="44">
        <v>168</v>
      </c>
      <c r="H17" s="25">
        <v>501</v>
      </c>
      <c r="I17" s="50">
        <v>8180</v>
      </c>
    </row>
    <row r="18" spans="1:9" ht="12.75">
      <c r="A18" s="32" t="s">
        <v>36</v>
      </c>
      <c r="B18" s="25">
        <v>6069</v>
      </c>
      <c r="C18" s="44">
        <v>0</v>
      </c>
      <c r="D18" s="44">
        <v>297</v>
      </c>
      <c r="E18" s="44">
        <v>6</v>
      </c>
      <c r="F18" s="44">
        <v>108</v>
      </c>
      <c r="G18" s="44">
        <v>110</v>
      </c>
      <c r="H18" s="25">
        <v>424</v>
      </c>
      <c r="I18" s="50">
        <v>7014</v>
      </c>
    </row>
    <row r="19" spans="1:9" ht="12.75">
      <c r="A19" s="32" t="s">
        <v>37</v>
      </c>
      <c r="B19" s="25">
        <v>4485</v>
      </c>
      <c r="C19" s="44">
        <v>0</v>
      </c>
      <c r="D19" s="44">
        <v>158</v>
      </c>
      <c r="E19" s="44">
        <v>0</v>
      </c>
      <c r="F19" s="44">
        <v>159</v>
      </c>
      <c r="G19" s="44">
        <v>63</v>
      </c>
      <c r="H19" s="25">
        <v>403</v>
      </c>
      <c r="I19" s="50">
        <v>5268</v>
      </c>
    </row>
    <row r="20" spans="1:9" ht="12.75">
      <c r="A20" s="32" t="s">
        <v>38</v>
      </c>
      <c r="B20" s="25">
        <v>3397</v>
      </c>
      <c r="C20" s="44">
        <v>0</v>
      </c>
      <c r="D20" s="44">
        <v>72</v>
      </c>
      <c r="E20" s="44">
        <v>0</v>
      </c>
      <c r="F20" s="44">
        <v>640</v>
      </c>
      <c r="G20" s="44">
        <v>44</v>
      </c>
      <c r="H20" s="25">
        <v>418</v>
      </c>
      <c r="I20" s="50">
        <v>4571</v>
      </c>
    </row>
    <row r="21" spans="1:9" ht="12.75">
      <c r="A21" s="32" t="s">
        <v>39</v>
      </c>
      <c r="B21" s="25">
        <v>1999</v>
      </c>
      <c r="C21" s="44">
        <v>0</v>
      </c>
      <c r="D21" s="44">
        <v>33</v>
      </c>
      <c r="E21" s="44">
        <v>1</v>
      </c>
      <c r="F21" s="44">
        <v>1015</v>
      </c>
      <c r="G21" s="44">
        <v>20</v>
      </c>
      <c r="H21" s="25">
        <v>411</v>
      </c>
      <c r="I21" s="50">
        <v>3479</v>
      </c>
    </row>
    <row r="22" spans="1:9" ht="12.75">
      <c r="A22" s="32" t="s">
        <v>40</v>
      </c>
      <c r="B22" s="25">
        <v>670</v>
      </c>
      <c r="C22" s="44">
        <v>0</v>
      </c>
      <c r="D22" s="44">
        <v>8</v>
      </c>
      <c r="E22" s="44">
        <v>0</v>
      </c>
      <c r="F22" s="44">
        <v>1729</v>
      </c>
      <c r="G22" s="44">
        <v>8</v>
      </c>
      <c r="H22" s="25">
        <v>242</v>
      </c>
      <c r="I22" s="50">
        <v>2657</v>
      </c>
    </row>
    <row r="23" spans="1:9" ht="12.75">
      <c r="A23" s="32" t="s">
        <v>41</v>
      </c>
      <c r="B23" s="25">
        <v>301</v>
      </c>
      <c r="C23" s="44">
        <v>0</v>
      </c>
      <c r="D23" s="44">
        <v>2</v>
      </c>
      <c r="E23" s="44">
        <v>0</v>
      </c>
      <c r="F23" s="44">
        <v>1316</v>
      </c>
      <c r="G23" s="44">
        <v>6</v>
      </c>
      <c r="H23" s="25">
        <v>177</v>
      </c>
      <c r="I23" s="50">
        <v>1802</v>
      </c>
    </row>
    <row r="24" spans="1:9" ht="12.75">
      <c r="A24" s="32" t="s">
        <v>42</v>
      </c>
      <c r="B24" s="25">
        <v>105</v>
      </c>
      <c r="C24" s="44">
        <v>0</v>
      </c>
      <c r="D24" s="44">
        <v>0</v>
      </c>
      <c r="E24" s="44">
        <v>0</v>
      </c>
      <c r="F24" s="44">
        <v>876</v>
      </c>
      <c r="G24" s="44">
        <v>3</v>
      </c>
      <c r="H24" s="25">
        <v>143</v>
      </c>
      <c r="I24" s="50">
        <v>1127</v>
      </c>
    </row>
    <row r="25" spans="1:9" ht="12.75">
      <c r="A25" s="32" t="s">
        <v>72</v>
      </c>
      <c r="B25" s="25">
        <v>39</v>
      </c>
      <c r="C25" s="44">
        <v>0</v>
      </c>
      <c r="D25" s="44">
        <v>0</v>
      </c>
      <c r="E25" s="44">
        <v>0</v>
      </c>
      <c r="F25" s="44">
        <v>775</v>
      </c>
      <c r="G25" s="44">
        <v>0</v>
      </c>
      <c r="H25" s="25">
        <v>127</v>
      </c>
      <c r="I25" s="50">
        <f>SUM(B25:H25)</f>
        <v>941</v>
      </c>
    </row>
    <row r="26" spans="1:9" ht="12.75">
      <c r="A26" s="35"/>
      <c r="B26" s="68"/>
      <c r="C26" s="70"/>
      <c r="D26" s="70"/>
      <c r="E26" s="70"/>
      <c r="F26" s="70"/>
      <c r="G26" s="70"/>
      <c r="H26" s="68"/>
      <c r="I26" s="69"/>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V27"/>
  <sheetViews>
    <sheetView workbookViewId="0" topLeftCell="A1">
      <selection activeCell="D8" sqref="D8"/>
    </sheetView>
  </sheetViews>
  <sheetFormatPr defaultColWidth="11.421875" defaultRowHeight="12.75"/>
  <cols>
    <col min="1" max="1" width="17.7109375" style="0" customWidth="1"/>
    <col min="2" max="8" width="12.7109375" style="0" customWidth="1"/>
  </cols>
  <sheetData>
    <row r="1" spans="1:8" ht="12.75">
      <c r="A1" s="17" t="s">
        <v>94</v>
      </c>
      <c r="B1" s="3"/>
      <c r="C1" s="3"/>
      <c r="D1" s="3"/>
      <c r="E1" s="3"/>
      <c r="F1" s="3"/>
      <c r="G1" s="3"/>
      <c r="H1" s="3"/>
    </row>
    <row r="2" spans="1:8" ht="12.75">
      <c r="A2" s="17" t="s">
        <v>67</v>
      </c>
      <c r="B2" s="3"/>
      <c r="C2" s="3"/>
      <c r="D2" s="3"/>
      <c r="E2" s="3"/>
      <c r="F2" s="3"/>
      <c r="G2" s="3"/>
      <c r="H2" s="3"/>
    </row>
    <row r="3" spans="1:8" ht="12.75">
      <c r="A3" s="3"/>
      <c r="B3" s="3"/>
      <c r="C3" s="3"/>
      <c r="D3" s="3"/>
      <c r="E3" s="3"/>
      <c r="F3" s="3"/>
      <c r="G3" s="3"/>
      <c r="H3" s="3"/>
    </row>
    <row r="4" spans="1:8" ht="12.75">
      <c r="A4" s="11" t="s">
        <v>62</v>
      </c>
      <c r="B4" s="3"/>
      <c r="C4" s="3"/>
      <c r="D4" s="3"/>
      <c r="E4" s="3"/>
      <c r="F4" s="3"/>
      <c r="G4" s="3"/>
      <c r="H4" s="3"/>
    </row>
    <row r="5" spans="1:8" ht="3" customHeight="1">
      <c r="A5" s="3" t="s">
        <v>28</v>
      </c>
      <c r="B5" s="3" t="s">
        <v>28</v>
      </c>
      <c r="C5" s="3"/>
      <c r="D5" s="3" t="s">
        <v>28</v>
      </c>
      <c r="E5" s="3" t="s">
        <v>28</v>
      </c>
      <c r="F5" s="3" t="s">
        <v>28</v>
      </c>
      <c r="G5" s="3" t="s">
        <v>28</v>
      </c>
      <c r="H5" s="3"/>
    </row>
    <row r="6" spans="1:8" ht="12.75">
      <c r="A6" s="31" t="s">
        <v>63</v>
      </c>
      <c r="B6" s="37" t="s">
        <v>29</v>
      </c>
      <c r="C6" s="38" t="s">
        <v>4</v>
      </c>
      <c r="D6" s="38" t="s">
        <v>2</v>
      </c>
      <c r="E6" s="38" t="s">
        <v>46</v>
      </c>
      <c r="F6" s="38" t="s">
        <v>71</v>
      </c>
      <c r="G6" s="37" t="s">
        <v>5</v>
      </c>
      <c r="H6" s="46" t="s">
        <v>68</v>
      </c>
    </row>
    <row r="7" spans="1:8" ht="12.75">
      <c r="A7" s="32" t="s">
        <v>64</v>
      </c>
      <c r="B7" s="23" t="s">
        <v>28</v>
      </c>
      <c r="C7" s="39" t="s">
        <v>75</v>
      </c>
      <c r="D7" s="39" t="s">
        <v>47</v>
      </c>
      <c r="E7" s="39" t="s">
        <v>48</v>
      </c>
      <c r="F7" s="39" t="s">
        <v>75</v>
      </c>
      <c r="G7" s="23" t="s">
        <v>8</v>
      </c>
      <c r="H7" s="47" t="s">
        <v>65</v>
      </c>
    </row>
    <row r="8" spans="1:8" ht="12.75">
      <c r="A8" s="35" t="s">
        <v>27</v>
      </c>
      <c r="B8" s="27"/>
      <c r="C8" s="41" t="s">
        <v>76</v>
      </c>
      <c r="D8" s="41" t="s">
        <v>400</v>
      </c>
      <c r="E8" s="41" t="s">
        <v>7</v>
      </c>
      <c r="F8" s="41" t="s">
        <v>76</v>
      </c>
      <c r="G8" s="27"/>
      <c r="H8" s="48" t="s">
        <v>10</v>
      </c>
    </row>
    <row r="9" spans="1:8" ht="12.75">
      <c r="A9" s="31"/>
      <c r="B9" s="74"/>
      <c r="C9" s="76"/>
      <c r="D9" s="76"/>
      <c r="E9" s="76"/>
      <c r="F9" s="76"/>
      <c r="G9" s="74"/>
      <c r="H9" s="31"/>
    </row>
    <row r="10" spans="1:8" ht="24" customHeight="1">
      <c r="A10" s="33" t="s">
        <v>156</v>
      </c>
      <c r="B10" s="29">
        <f aca="true" t="shared" si="0" ref="B10:G10">SUM(B12:B25)</f>
        <v>28406</v>
      </c>
      <c r="C10" s="43">
        <f t="shared" si="0"/>
        <v>5083</v>
      </c>
      <c r="D10" s="43">
        <f t="shared" si="0"/>
        <v>10014</v>
      </c>
      <c r="E10" s="43">
        <f t="shared" si="0"/>
        <v>4490</v>
      </c>
      <c r="F10" s="43">
        <f t="shared" si="0"/>
        <v>1676</v>
      </c>
      <c r="G10" s="29">
        <f t="shared" si="0"/>
        <v>22248</v>
      </c>
      <c r="H10" s="50">
        <f>SUM(B10:G10)</f>
        <v>71917</v>
      </c>
    </row>
    <row r="11" spans="1:8" ht="12.75">
      <c r="A11" s="32" t="s">
        <v>27</v>
      </c>
      <c r="B11" s="24" t="s">
        <v>28</v>
      </c>
      <c r="C11" s="42" t="s">
        <v>28</v>
      </c>
      <c r="D11" s="42" t="s">
        <v>28</v>
      </c>
      <c r="E11" s="42" t="s">
        <v>28</v>
      </c>
      <c r="F11" s="42" t="s">
        <v>28</v>
      </c>
      <c r="G11" s="24" t="s">
        <v>28</v>
      </c>
      <c r="H11" s="32" t="s">
        <v>28</v>
      </c>
    </row>
    <row r="12" spans="1:8" ht="12.75">
      <c r="A12" s="32" t="s">
        <v>30</v>
      </c>
      <c r="B12" s="25">
        <v>21</v>
      </c>
      <c r="C12" s="44">
        <v>26</v>
      </c>
      <c r="D12" s="44">
        <v>2042</v>
      </c>
      <c r="E12" s="44">
        <v>0</v>
      </c>
      <c r="F12" s="44">
        <v>20</v>
      </c>
      <c r="G12" s="25">
        <v>88</v>
      </c>
      <c r="H12" s="50">
        <v>2197</v>
      </c>
    </row>
    <row r="13" spans="1:8" ht="12.75">
      <c r="A13" s="32" t="s">
        <v>31</v>
      </c>
      <c r="B13" s="25">
        <v>636</v>
      </c>
      <c r="C13" s="44">
        <v>893</v>
      </c>
      <c r="D13" s="44">
        <v>6747</v>
      </c>
      <c r="E13" s="44">
        <v>0</v>
      </c>
      <c r="F13" s="44">
        <v>413</v>
      </c>
      <c r="G13" s="25">
        <v>1203</v>
      </c>
      <c r="H13" s="50">
        <v>9892</v>
      </c>
    </row>
    <row r="14" spans="1:8" ht="12.75">
      <c r="A14" s="32" t="s">
        <v>32</v>
      </c>
      <c r="B14" s="25">
        <v>3201</v>
      </c>
      <c r="C14" s="44">
        <v>1876</v>
      </c>
      <c r="D14" s="44">
        <v>1068</v>
      </c>
      <c r="E14" s="44">
        <v>0</v>
      </c>
      <c r="F14" s="44">
        <v>567</v>
      </c>
      <c r="G14" s="25">
        <v>2587</v>
      </c>
      <c r="H14" s="50">
        <v>9299</v>
      </c>
    </row>
    <row r="15" spans="1:8" ht="12.75">
      <c r="A15" s="32" t="s">
        <v>33</v>
      </c>
      <c r="B15" s="25">
        <v>5066</v>
      </c>
      <c r="C15" s="44">
        <v>1091</v>
      </c>
      <c r="D15" s="44">
        <v>102</v>
      </c>
      <c r="E15" s="44">
        <v>0</v>
      </c>
      <c r="F15" s="44">
        <v>290</v>
      </c>
      <c r="G15" s="25">
        <v>3072</v>
      </c>
      <c r="H15" s="50">
        <v>9621</v>
      </c>
    </row>
    <row r="16" spans="1:8" ht="12.75">
      <c r="A16" s="32" t="s">
        <v>34</v>
      </c>
      <c r="B16" s="25">
        <v>5088</v>
      </c>
      <c r="C16" s="44">
        <v>581</v>
      </c>
      <c r="D16" s="44">
        <v>33</v>
      </c>
      <c r="E16" s="44">
        <v>15</v>
      </c>
      <c r="F16" s="44">
        <v>166</v>
      </c>
      <c r="G16" s="25">
        <v>3084</v>
      </c>
      <c r="H16" s="50">
        <v>8967</v>
      </c>
    </row>
    <row r="17" spans="1:8" ht="12.75">
      <c r="A17" s="32" t="s">
        <v>35</v>
      </c>
      <c r="B17" s="25">
        <v>4397</v>
      </c>
      <c r="C17" s="44">
        <v>325</v>
      </c>
      <c r="D17" s="44">
        <v>12</v>
      </c>
      <c r="E17" s="44">
        <v>17</v>
      </c>
      <c r="F17" s="44">
        <v>117</v>
      </c>
      <c r="G17" s="25">
        <v>2559</v>
      </c>
      <c r="H17" s="50">
        <v>7427</v>
      </c>
    </row>
    <row r="18" spans="1:8" ht="12.75">
      <c r="A18" s="32" t="s">
        <v>36</v>
      </c>
      <c r="B18" s="25">
        <v>3790</v>
      </c>
      <c r="C18" s="44">
        <v>183</v>
      </c>
      <c r="D18" s="44">
        <v>4</v>
      </c>
      <c r="E18" s="44">
        <v>65</v>
      </c>
      <c r="F18" s="44">
        <v>51</v>
      </c>
      <c r="G18" s="25">
        <v>2137</v>
      </c>
      <c r="H18" s="50">
        <v>6230</v>
      </c>
    </row>
    <row r="19" spans="1:8" ht="12.75">
      <c r="A19" s="32" t="s">
        <v>37</v>
      </c>
      <c r="B19" s="25">
        <v>2748</v>
      </c>
      <c r="C19" s="44">
        <v>66</v>
      </c>
      <c r="D19" s="44">
        <v>5</v>
      </c>
      <c r="E19" s="44">
        <v>128</v>
      </c>
      <c r="F19" s="44">
        <v>19</v>
      </c>
      <c r="G19" s="25">
        <v>1666</v>
      </c>
      <c r="H19" s="50">
        <v>4632</v>
      </c>
    </row>
    <row r="20" spans="1:8" ht="12.75">
      <c r="A20" s="32" t="s">
        <v>38</v>
      </c>
      <c r="B20" s="25">
        <v>1819</v>
      </c>
      <c r="C20" s="44">
        <v>28</v>
      </c>
      <c r="D20" s="44">
        <v>1</v>
      </c>
      <c r="E20" s="44">
        <v>384</v>
      </c>
      <c r="F20" s="44">
        <v>20</v>
      </c>
      <c r="G20" s="25">
        <v>1641</v>
      </c>
      <c r="H20" s="50">
        <v>3893</v>
      </c>
    </row>
    <row r="21" spans="1:8" ht="12.75">
      <c r="A21" s="32" t="s">
        <v>39</v>
      </c>
      <c r="B21" s="25">
        <v>1052</v>
      </c>
      <c r="C21" s="44">
        <v>12</v>
      </c>
      <c r="D21" s="44">
        <v>0</v>
      </c>
      <c r="E21" s="44">
        <v>561</v>
      </c>
      <c r="F21" s="44">
        <v>4</v>
      </c>
      <c r="G21" s="25">
        <v>1446</v>
      </c>
      <c r="H21" s="50">
        <v>3075</v>
      </c>
    </row>
    <row r="22" spans="1:8" ht="12.75">
      <c r="A22" s="32" t="s">
        <v>40</v>
      </c>
      <c r="B22" s="25">
        <v>343</v>
      </c>
      <c r="C22" s="44">
        <v>2</v>
      </c>
      <c r="D22" s="44">
        <v>0</v>
      </c>
      <c r="E22" s="44">
        <v>1071</v>
      </c>
      <c r="F22" s="44">
        <v>5</v>
      </c>
      <c r="G22" s="25">
        <v>1028</v>
      </c>
      <c r="H22" s="50">
        <v>2449</v>
      </c>
    </row>
    <row r="23" spans="1:8" ht="12.75">
      <c r="A23" s="32" t="s">
        <v>41</v>
      </c>
      <c r="B23" s="25">
        <v>166</v>
      </c>
      <c r="C23" s="44">
        <v>0</v>
      </c>
      <c r="D23" s="44">
        <v>0</v>
      </c>
      <c r="E23" s="44">
        <v>880</v>
      </c>
      <c r="F23" s="44">
        <v>2</v>
      </c>
      <c r="G23" s="25">
        <v>628</v>
      </c>
      <c r="H23" s="50">
        <v>1676</v>
      </c>
    </row>
    <row r="24" spans="1:8" ht="12.75">
      <c r="A24" s="32" t="s">
        <v>42</v>
      </c>
      <c r="B24" s="25">
        <v>54</v>
      </c>
      <c r="C24" s="44">
        <v>0</v>
      </c>
      <c r="D24" s="44">
        <v>0</v>
      </c>
      <c r="E24" s="44">
        <v>678</v>
      </c>
      <c r="F24" s="44">
        <v>2</v>
      </c>
      <c r="G24" s="25">
        <v>499</v>
      </c>
      <c r="H24" s="50">
        <v>1233</v>
      </c>
    </row>
    <row r="25" spans="1:8" ht="12.75">
      <c r="A25" s="32" t="s">
        <v>72</v>
      </c>
      <c r="B25" s="25">
        <v>25</v>
      </c>
      <c r="C25" s="44">
        <v>0</v>
      </c>
      <c r="D25" s="44">
        <v>0</v>
      </c>
      <c r="E25" s="44">
        <v>691</v>
      </c>
      <c r="F25" s="44">
        <v>0</v>
      </c>
      <c r="G25" s="25">
        <v>610</v>
      </c>
      <c r="H25" s="50">
        <f>SUM(B25:G25)</f>
        <v>1326</v>
      </c>
    </row>
    <row r="26" spans="1:8" ht="12.75">
      <c r="A26" s="35"/>
      <c r="B26" s="68"/>
      <c r="C26" s="70"/>
      <c r="D26" s="70"/>
      <c r="E26" s="70"/>
      <c r="F26" s="70"/>
      <c r="G26" s="68"/>
      <c r="H26" s="69"/>
    </row>
    <row r="27" spans="9:256" ht="12.75"/>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40"/>
  <sheetViews>
    <sheetView workbookViewId="0" topLeftCell="B1">
      <selection activeCell="E8" sqref="E8"/>
    </sheetView>
  </sheetViews>
  <sheetFormatPr defaultColWidth="11.421875" defaultRowHeight="12.75"/>
  <cols>
    <col min="1" max="1" width="16.7109375" style="0" customWidth="1"/>
    <col min="2" max="9" width="12.7109375" style="0" customWidth="1"/>
    <col min="10" max="13" width="7.140625" style="0" customWidth="1"/>
    <col min="14" max="14" width="6.57421875" style="0" customWidth="1"/>
  </cols>
  <sheetData>
    <row r="1" spans="1:9" ht="12.75">
      <c r="A1" s="17" t="s">
        <v>91</v>
      </c>
      <c r="B1" s="3"/>
      <c r="C1" s="3"/>
      <c r="D1" s="3"/>
      <c r="E1" s="3"/>
      <c r="F1" s="3"/>
      <c r="G1" s="3"/>
      <c r="H1" s="3"/>
      <c r="I1" s="3"/>
    </row>
    <row r="2" spans="1:9" ht="12.75">
      <c r="A2" s="17" t="s">
        <v>44</v>
      </c>
      <c r="B2" s="3"/>
      <c r="C2" s="3"/>
      <c r="D2" s="3"/>
      <c r="E2" s="3"/>
      <c r="F2" s="3"/>
      <c r="G2" s="3"/>
      <c r="H2" s="3"/>
      <c r="I2" s="3"/>
    </row>
    <row r="3" spans="1:9" ht="12.75">
      <c r="A3" s="3"/>
      <c r="B3" s="3"/>
      <c r="C3" s="3"/>
      <c r="D3" s="3"/>
      <c r="E3" s="3"/>
      <c r="F3" s="3"/>
      <c r="G3" s="3"/>
      <c r="H3" s="3"/>
      <c r="I3" s="3"/>
    </row>
    <row r="4" spans="1:9" ht="12.75">
      <c r="A4" s="11" t="s">
        <v>62</v>
      </c>
      <c r="B4" s="3"/>
      <c r="C4" s="3"/>
      <c r="D4" s="3"/>
      <c r="E4" s="3"/>
      <c r="F4" s="3"/>
      <c r="G4" s="3"/>
      <c r="H4" s="3"/>
      <c r="I4" s="3"/>
    </row>
    <row r="5" spans="1:9" ht="3" customHeight="1">
      <c r="A5" s="3"/>
      <c r="B5" s="3"/>
      <c r="C5" s="3"/>
      <c r="D5" s="3"/>
      <c r="E5" s="3"/>
      <c r="F5" s="3"/>
      <c r="G5" s="3"/>
      <c r="H5" s="3"/>
      <c r="I5" s="3"/>
    </row>
    <row r="6" spans="1:9" ht="12.75">
      <c r="A6" s="31" t="s">
        <v>63</v>
      </c>
      <c r="B6" s="37" t="s">
        <v>29</v>
      </c>
      <c r="C6" s="38" t="s">
        <v>3</v>
      </c>
      <c r="D6" s="38" t="s">
        <v>4</v>
      </c>
      <c r="E6" s="38" t="s">
        <v>2</v>
      </c>
      <c r="F6" s="38" t="s">
        <v>46</v>
      </c>
      <c r="G6" s="38" t="s">
        <v>71</v>
      </c>
      <c r="H6" s="37" t="s">
        <v>5</v>
      </c>
      <c r="I6" s="46" t="s">
        <v>68</v>
      </c>
    </row>
    <row r="7" spans="1:9" ht="12.75">
      <c r="A7" s="32" t="s">
        <v>64</v>
      </c>
      <c r="B7" s="23" t="s">
        <v>45</v>
      </c>
      <c r="C7" s="39" t="s">
        <v>6</v>
      </c>
      <c r="D7" s="39" t="s">
        <v>92</v>
      </c>
      <c r="E7" s="39" t="s">
        <v>47</v>
      </c>
      <c r="F7" s="39" t="s">
        <v>48</v>
      </c>
      <c r="G7" s="39" t="s">
        <v>92</v>
      </c>
      <c r="H7" s="23" t="s">
        <v>8</v>
      </c>
      <c r="I7" s="47" t="s">
        <v>65</v>
      </c>
    </row>
    <row r="8" spans="1:9" ht="12.75">
      <c r="A8" s="35" t="s">
        <v>27</v>
      </c>
      <c r="B8" s="27"/>
      <c r="C8" s="41"/>
      <c r="D8" s="41" t="s">
        <v>76</v>
      </c>
      <c r="E8" s="41" t="s">
        <v>400</v>
      </c>
      <c r="F8" s="41" t="s">
        <v>7</v>
      </c>
      <c r="G8" s="41" t="s">
        <v>76</v>
      </c>
      <c r="H8" s="27"/>
      <c r="I8" s="48" t="s">
        <v>10</v>
      </c>
    </row>
    <row r="9" spans="1:9" ht="12.75">
      <c r="A9" s="81"/>
      <c r="B9" s="77"/>
      <c r="C9" s="83"/>
      <c r="D9" s="83"/>
      <c r="E9" s="83"/>
      <c r="F9" s="83"/>
      <c r="G9" s="83"/>
      <c r="H9" s="77"/>
      <c r="I9" s="81"/>
    </row>
    <row r="10" spans="1:9" ht="24" customHeight="1">
      <c r="A10" s="33" t="s">
        <v>156</v>
      </c>
      <c r="B10" s="29">
        <f>SUM(B12:B25)</f>
        <v>74547</v>
      </c>
      <c r="C10" s="43">
        <f aca="true" t="shared" si="0" ref="C10:H10">SUM(C12:C25)</f>
        <v>1049</v>
      </c>
      <c r="D10" s="43">
        <f t="shared" si="0"/>
        <v>14202</v>
      </c>
      <c r="E10" s="43">
        <f t="shared" si="0"/>
        <v>19429</v>
      </c>
      <c r="F10" s="43">
        <f t="shared" si="0"/>
        <v>11217</v>
      </c>
      <c r="G10" s="43">
        <f t="shared" si="0"/>
        <v>954</v>
      </c>
      <c r="H10" s="29">
        <f t="shared" si="0"/>
        <v>28595</v>
      </c>
      <c r="I10" s="50">
        <f>SUM(B10:H10)</f>
        <v>149993</v>
      </c>
    </row>
    <row r="11" spans="1:9" ht="12.75">
      <c r="A11" s="82"/>
      <c r="B11" s="71"/>
      <c r="C11" s="73"/>
      <c r="D11" s="73"/>
      <c r="E11" s="73"/>
      <c r="F11" s="73"/>
      <c r="G11" s="73"/>
      <c r="H11" s="71"/>
      <c r="I11" s="82"/>
    </row>
    <row r="12" spans="1:9" ht="12.75">
      <c r="A12" s="32" t="s">
        <v>78</v>
      </c>
      <c r="B12" s="25">
        <v>81</v>
      </c>
      <c r="C12" s="44">
        <v>0</v>
      </c>
      <c r="D12" s="44">
        <v>79</v>
      </c>
      <c r="E12" s="44">
        <v>4103</v>
      </c>
      <c r="F12" s="44">
        <v>0</v>
      </c>
      <c r="G12" s="44">
        <v>16</v>
      </c>
      <c r="H12" s="25">
        <v>211</v>
      </c>
      <c r="I12" s="50">
        <v>4490</v>
      </c>
    </row>
    <row r="13" spans="1:9" ht="12.75">
      <c r="A13" s="32" t="s">
        <v>79</v>
      </c>
      <c r="B13" s="25">
        <v>2109</v>
      </c>
      <c r="C13" s="44">
        <v>159</v>
      </c>
      <c r="D13" s="44">
        <v>2748</v>
      </c>
      <c r="E13" s="44">
        <v>13037</v>
      </c>
      <c r="F13" s="44">
        <v>0</v>
      </c>
      <c r="G13" s="44">
        <v>259</v>
      </c>
      <c r="H13" s="25">
        <v>2188</v>
      </c>
      <c r="I13" s="50">
        <v>20500</v>
      </c>
    </row>
    <row r="14" spans="1:9" ht="12.75">
      <c r="A14" s="32" t="s">
        <v>80</v>
      </c>
      <c r="B14" s="25">
        <v>7966</v>
      </c>
      <c r="C14" s="44">
        <v>843</v>
      </c>
      <c r="D14" s="44">
        <v>4646</v>
      </c>
      <c r="E14" s="44">
        <v>1969</v>
      </c>
      <c r="F14" s="44">
        <v>0</v>
      </c>
      <c r="G14" s="44">
        <v>287</v>
      </c>
      <c r="H14" s="25">
        <v>3573</v>
      </c>
      <c r="I14" s="50">
        <v>19284</v>
      </c>
    </row>
    <row r="15" spans="1:9" ht="12.75">
      <c r="A15" s="32" t="s">
        <v>81</v>
      </c>
      <c r="B15" s="25">
        <v>12814</v>
      </c>
      <c r="C15" s="44">
        <v>47</v>
      </c>
      <c r="D15" s="44">
        <v>2978</v>
      </c>
      <c r="E15" s="44">
        <v>229</v>
      </c>
      <c r="F15" s="44">
        <v>0</v>
      </c>
      <c r="G15" s="44">
        <v>157</v>
      </c>
      <c r="H15" s="25">
        <v>3873</v>
      </c>
      <c r="I15" s="50">
        <v>20098</v>
      </c>
    </row>
    <row r="16" spans="1:9" ht="12.75">
      <c r="A16" s="32" t="s">
        <v>82</v>
      </c>
      <c r="B16" s="25">
        <v>13149</v>
      </c>
      <c r="C16" s="44">
        <v>0</v>
      </c>
      <c r="D16" s="44">
        <v>1625</v>
      </c>
      <c r="E16" s="44">
        <v>51</v>
      </c>
      <c r="F16" s="44">
        <v>48</v>
      </c>
      <c r="G16" s="44">
        <v>78</v>
      </c>
      <c r="H16" s="25">
        <v>3690</v>
      </c>
      <c r="I16" s="50">
        <v>18641</v>
      </c>
    </row>
    <row r="17" spans="1:9" ht="12.75">
      <c r="A17" s="32" t="s">
        <v>83</v>
      </c>
      <c r="B17" s="25">
        <v>11366</v>
      </c>
      <c r="C17" s="44">
        <v>0</v>
      </c>
      <c r="D17" s="44">
        <v>1005</v>
      </c>
      <c r="E17" s="44">
        <v>23</v>
      </c>
      <c r="F17" s="44">
        <v>93</v>
      </c>
      <c r="G17" s="44">
        <v>60</v>
      </c>
      <c r="H17" s="25">
        <v>3060</v>
      </c>
      <c r="I17" s="50">
        <v>15607</v>
      </c>
    </row>
    <row r="18" spans="1:9" ht="12.75">
      <c r="A18" s="32" t="s">
        <v>84</v>
      </c>
      <c r="B18" s="25">
        <v>9859</v>
      </c>
      <c r="C18" s="44">
        <v>0</v>
      </c>
      <c r="D18" s="44">
        <v>619</v>
      </c>
      <c r="E18" s="44">
        <v>10</v>
      </c>
      <c r="F18" s="44">
        <v>173</v>
      </c>
      <c r="G18" s="44">
        <v>22</v>
      </c>
      <c r="H18" s="25">
        <v>2561</v>
      </c>
      <c r="I18" s="50">
        <v>13244</v>
      </c>
    </row>
    <row r="19" spans="1:9" ht="12.75">
      <c r="A19" s="32" t="s">
        <v>85</v>
      </c>
      <c r="B19" s="25">
        <v>7233</v>
      </c>
      <c r="C19" s="44">
        <v>0</v>
      </c>
      <c r="D19" s="44">
        <v>280</v>
      </c>
      <c r="E19" s="44">
        <v>5</v>
      </c>
      <c r="F19" s="44">
        <v>287</v>
      </c>
      <c r="G19" s="44">
        <v>26</v>
      </c>
      <c r="H19" s="25">
        <v>2069</v>
      </c>
      <c r="I19" s="50">
        <v>9900</v>
      </c>
    </row>
    <row r="20" spans="1:9" ht="12.75">
      <c r="A20" s="32" t="s">
        <v>86</v>
      </c>
      <c r="B20" s="25">
        <v>5216</v>
      </c>
      <c r="C20" s="44">
        <v>0</v>
      </c>
      <c r="D20" s="44">
        <v>142</v>
      </c>
      <c r="E20" s="44">
        <v>1</v>
      </c>
      <c r="F20" s="44">
        <v>1024</v>
      </c>
      <c r="G20" s="44">
        <v>22</v>
      </c>
      <c r="H20" s="25">
        <v>2059</v>
      </c>
      <c r="I20" s="50">
        <v>8464</v>
      </c>
    </row>
    <row r="21" spans="1:9" ht="12.75">
      <c r="A21" s="32" t="s">
        <v>87</v>
      </c>
      <c r="B21" s="25">
        <v>3051</v>
      </c>
      <c r="C21" s="44">
        <v>0</v>
      </c>
      <c r="D21" s="44">
        <v>65</v>
      </c>
      <c r="E21" s="44">
        <v>1</v>
      </c>
      <c r="F21" s="44">
        <v>1576</v>
      </c>
      <c r="G21" s="44">
        <v>4</v>
      </c>
      <c r="H21" s="25">
        <v>1857</v>
      </c>
      <c r="I21" s="50">
        <v>6554</v>
      </c>
    </row>
    <row r="22" spans="1:9" ht="12.75">
      <c r="A22" s="32" t="s">
        <v>88</v>
      </c>
      <c r="B22" s="25">
        <v>1013</v>
      </c>
      <c r="C22" s="44">
        <v>0</v>
      </c>
      <c r="D22" s="44">
        <v>13</v>
      </c>
      <c r="E22" s="44">
        <v>0</v>
      </c>
      <c r="F22" s="44">
        <v>2800</v>
      </c>
      <c r="G22" s="44">
        <v>10</v>
      </c>
      <c r="H22" s="25">
        <v>1270</v>
      </c>
      <c r="I22" s="50">
        <v>5106</v>
      </c>
    </row>
    <row r="23" spans="1:9" ht="12.75">
      <c r="A23" s="32" t="s">
        <v>89</v>
      </c>
      <c r="B23" s="25">
        <v>467</v>
      </c>
      <c r="C23" s="44">
        <v>0</v>
      </c>
      <c r="D23" s="44">
        <v>2</v>
      </c>
      <c r="E23" s="44">
        <v>0</v>
      </c>
      <c r="F23" s="44">
        <v>2196</v>
      </c>
      <c r="G23" s="44">
        <v>8</v>
      </c>
      <c r="H23" s="25">
        <v>805</v>
      </c>
      <c r="I23" s="50">
        <v>3478</v>
      </c>
    </row>
    <row r="24" spans="1:9" ht="12.75">
      <c r="A24" s="32" t="s">
        <v>90</v>
      </c>
      <c r="B24" s="25">
        <v>159</v>
      </c>
      <c r="C24" s="44">
        <v>0</v>
      </c>
      <c r="D24" s="44">
        <v>0</v>
      </c>
      <c r="E24" s="44">
        <v>0</v>
      </c>
      <c r="F24" s="44">
        <v>1554</v>
      </c>
      <c r="G24" s="44">
        <v>5</v>
      </c>
      <c r="H24" s="25">
        <v>642</v>
      </c>
      <c r="I24" s="50">
        <v>2360</v>
      </c>
    </row>
    <row r="25" spans="1:9" ht="12.75">
      <c r="A25" s="32" t="s">
        <v>72</v>
      </c>
      <c r="B25" s="25">
        <v>64</v>
      </c>
      <c r="C25" s="44">
        <v>0</v>
      </c>
      <c r="D25" s="44">
        <v>0</v>
      </c>
      <c r="E25" s="44">
        <v>0</v>
      </c>
      <c r="F25" s="44">
        <v>1466</v>
      </c>
      <c r="G25" s="44">
        <v>0</v>
      </c>
      <c r="H25" s="25">
        <v>737</v>
      </c>
      <c r="I25" s="50">
        <f>SUM(B25:H25)</f>
        <v>2267</v>
      </c>
    </row>
    <row r="26" spans="1:9" ht="12.75">
      <c r="A26" s="35"/>
      <c r="B26" s="68"/>
      <c r="C26" s="70"/>
      <c r="D26" s="70"/>
      <c r="E26" s="70"/>
      <c r="F26" s="70"/>
      <c r="G26" s="70"/>
      <c r="H26" s="68"/>
      <c r="I26" s="69"/>
    </row>
    <row r="28" spans="1:9" ht="12.75">
      <c r="A28" s="3"/>
      <c r="B28" s="14"/>
      <c r="C28" s="14"/>
      <c r="D28" s="14"/>
      <c r="E28" s="14"/>
      <c r="F28" s="14"/>
      <c r="G28" s="14"/>
      <c r="H28" s="14"/>
      <c r="I28" s="14"/>
    </row>
    <row r="29" spans="1:9" ht="12.75">
      <c r="A29" s="3"/>
      <c r="B29" s="14"/>
      <c r="C29" s="14"/>
      <c r="D29" s="14"/>
      <c r="E29" s="14"/>
      <c r="F29" s="14"/>
      <c r="G29" s="14"/>
      <c r="H29" s="14"/>
      <c r="I29" s="14"/>
    </row>
    <row r="36" spans="1:9" ht="12.75">
      <c r="A36" s="3"/>
      <c r="B36" s="14"/>
      <c r="C36" s="14"/>
      <c r="D36" s="14"/>
      <c r="E36" s="14"/>
      <c r="F36" s="14"/>
      <c r="G36" s="14"/>
      <c r="H36" s="14"/>
      <c r="I36" s="14"/>
    </row>
    <row r="37" spans="1:9" ht="12.75">
      <c r="A37" s="3"/>
      <c r="B37" s="14"/>
      <c r="C37" s="14"/>
      <c r="D37" s="14"/>
      <c r="E37" s="14"/>
      <c r="F37" s="14"/>
      <c r="G37" s="14"/>
      <c r="H37" s="14"/>
      <c r="I37" s="14"/>
    </row>
    <row r="38" spans="1:9" ht="12.75">
      <c r="A38" s="3"/>
      <c r="B38" s="14"/>
      <c r="C38" s="14"/>
      <c r="D38" s="14"/>
      <c r="E38" s="14"/>
      <c r="F38" s="14"/>
      <c r="G38" s="14"/>
      <c r="H38" s="14"/>
      <c r="I38" s="14"/>
    </row>
    <row r="39" spans="1:9" ht="12.75">
      <c r="A39" s="3"/>
      <c r="B39" s="14"/>
      <c r="C39" s="14"/>
      <c r="D39" s="14"/>
      <c r="E39" s="14"/>
      <c r="F39" s="14"/>
      <c r="G39" s="14"/>
      <c r="H39" s="14"/>
      <c r="I39" s="14"/>
    </row>
    <row r="40" spans="2:9" ht="12.75">
      <c r="B40" s="15"/>
      <c r="C40" s="15"/>
      <c r="D40" s="15"/>
      <c r="E40" s="15"/>
      <c r="F40" s="15"/>
      <c r="G40" s="15"/>
      <c r="H40" s="15"/>
      <c r="I40" s="15"/>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9"/>
  <sheetViews>
    <sheetView workbookViewId="0" topLeftCell="A2">
      <selection activeCell="E8" sqref="E8"/>
    </sheetView>
  </sheetViews>
  <sheetFormatPr defaultColWidth="11.421875" defaultRowHeight="12.75"/>
  <cols>
    <col min="1" max="1" width="16.7109375" style="0" customWidth="1"/>
  </cols>
  <sheetData>
    <row r="1" spans="1:9" ht="12.75">
      <c r="A1" s="17" t="s">
        <v>93</v>
      </c>
      <c r="B1" s="3"/>
      <c r="C1" s="3"/>
      <c r="D1" s="3"/>
      <c r="E1" s="3"/>
      <c r="F1" s="3"/>
      <c r="G1" s="3"/>
      <c r="H1" s="3"/>
      <c r="I1" s="3"/>
    </row>
    <row r="2" spans="1:9" ht="12.75">
      <c r="A2" s="17" t="s">
        <v>66</v>
      </c>
      <c r="B2" s="3"/>
      <c r="C2" s="3"/>
      <c r="D2" s="3"/>
      <c r="E2" s="3"/>
      <c r="F2" s="3"/>
      <c r="G2" s="3"/>
      <c r="H2" s="3"/>
      <c r="I2" s="3"/>
    </row>
    <row r="3" spans="1:9" ht="12.75">
      <c r="A3" s="3"/>
      <c r="B3" s="3"/>
      <c r="C3" s="3"/>
      <c r="D3" s="3"/>
      <c r="E3" s="3"/>
      <c r="F3" s="3"/>
      <c r="G3" s="3"/>
      <c r="H3" s="3"/>
      <c r="I3" s="3"/>
    </row>
    <row r="4" spans="1:9" ht="12.75">
      <c r="A4" s="11" t="s">
        <v>62</v>
      </c>
      <c r="B4" s="3"/>
      <c r="C4" s="3"/>
      <c r="D4" s="3"/>
      <c r="E4" s="3"/>
      <c r="F4" s="3"/>
      <c r="G4" s="3"/>
      <c r="H4" s="3"/>
      <c r="I4" s="3"/>
    </row>
    <row r="5" spans="1:9" ht="3" customHeight="1">
      <c r="A5" s="3"/>
      <c r="B5" s="3"/>
      <c r="C5" s="3"/>
      <c r="D5" s="3"/>
      <c r="E5" s="3"/>
      <c r="F5" s="3"/>
      <c r="G5" s="3"/>
      <c r="H5" s="3"/>
      <c r="I5" s="3"/>
    </row>
    <row r="6" spans="1:9" ht="12.75">
      <c r="A6" s="31" t="s">
        <v>63</v>
      </c>
      <c r="B6" s="37" t="s">
        <v>29</v>
      </c>
      <c r="C6" s="38" t="s">
        <v>3</v>
      </c>
      <c r="D6" s="38" t="s">
        <v>4</v>
      </c>
      <c r="E6" s="38" t="s">
        <v>2</v>
      </c>
      <c r="F6" s="38" t="s">
        <v>46</v>
      </c>
      <c r="G6" s="38" t="s">
        <v>71</v>
      </c>
      <c r="H6" s="37" t="s">
        <v>5</v>
      </c>
      <c r="I6" s="46" t="s">
        <v>68</v>
      </c>
    </row>
    <row r="7" spans="1:9" ht="12.75">
      <c r="A7" s="32" t="s">
        <v>64</v>
      </c>
      <c r="B7" s="23" t="s">
        <v>45</v>
      </c>
      <c r="C7" s="39" t="s">
        <v>6</v>
      </c>
      <c r="D7" s="39" t="s">
        <v>92</v>
      </c>
      <c r="E7" s="39" t="s">
        <v>47</v>
      </c>
      <c r="F7" s="39" t="s">
        <v>48</v>
      </c>
      <c r="G7" s="39" t="s">
        <v>92</v>
      </c>
      <c r="H7" s="23" t="s">
        <v>8</v>
      </c>
      <c r="I7" s="47" t="s">
        <v>65</v>
      </c>
    </row>
    <row r="8" spans="1:9" ht="12.75">
      <c r="A8" s="35" t="s">
        <v>27</v>
      </c>
      <c r="B8" s="27"/>
      <c r="C8" s="41"/>
      <c r="D8" s="41" t="s">
        <v>76</v>
      </c>
      <c r="E8" s="41" t="s">
        <v>400</v>
      </c>
      <c r="F8" s="41" t="s">
        <v>7</v>
      </c>
      <c r="G8" s="41" t="s">
        <v>76</v>
      </c>
      <c r="H8" s="27"/>
      <c r="I8" s="48" t="s">
        <v>10</v>
      </c>
    </row>
    <row r="9" spans="1:9" ht="12.75">
      <c r="A9" s="31"/>
      <c r="B9" s="37"/>
      <c r="C9" s="38"/>
      <c r="D9" s="38"/>
      <c r="E9" s="38"/>
      <c r="F9" s="38"/>
      <c r="G9" s="38"/>
      <c r="H9" s="37"/>
      <c r="I9" s="46"/>
    </row>
    <row r="10" spans="1:9" ht="24" customHeight="1">
      <c r="A10" s="33" t="s">
        <v>156</v>
      </c>
      <c r="B10" s="29">
        <f>SUM(B12:B25)</f>
        <v>46141</v>
      </c>
      <c r="C10" s="43">
        <f aca="true" t="shared" si="0" ref="C10:H10">SUM(C12:C25)</f>
        <v>1049</v>
      </c>
      <c r="D10" s="43">
        <f t="shared" si="0"/>
        <v>7824</v>
      </c>
      <c r="E10" s="43">
        <f t="shared" si="0"/>
        <v>9415</v>
      </c>
      <c r="F10" s="43">
        <f t="shared" si="0"/>
        <v>6727</v>
      </c>
      <c r="G10" s="43">
        <f t="shared" si="0"/>
        <v>573</v>
      </c>
      <c r="H10" s="29">
        <f t="shared" si="0"/>
        <v>6347</v>
      </c>
      <c r="I10" s="65">
        <f>SUM(B10:H10)</f>
        <v>78076</v>
      </c>
    </row>
    <row r="11" spans="1:9" ht="12.75">
      <c r="A11" s="82"/>
      <c r="B11" s="71"/>
      <c r="C11" s="73"/>
      <c r="D11" s="73"/>
      <c r="E11" s="73"/>
      <c r="F11" s="73"/>
      <c r="G11" s="73"/>
      <c r="H11" s="71"/>
      <c r="I11" s="82"/>
    </row>
    <row r="12" spans="1:10" ht="12.75">
      <c r="A12" s="32" t="s">
        <v>78</v>
      </c>
      <c r="B12" s="25">
        <v>60</v>
      </c>
      <c r="C12" s="44">
        <v>0</v>
      </c>
      <c r="D12" s="44">
        <v>39</v>
      </c>
      <c r="E12" s="44">
        <v>2061</v>
      </c>
      <c r="F12" s="44">
        <v>0</v>
      </c>
      <c r="G12" s="44">
        <v>10</v>
      </c>
      <c r="H12" s="25">
        <v>123</v>
      </c>
      <c r="I12" s="50">
        <v>2293</v>
      </c>
      <c r="J12" s="15"/>
    </row>
    <row r="13" spans="1:10" ht="12.75">
      <c r="A13" s="32" t="s">
        <v>79</v>
      </c>
      <c r="B13" s="25">
        <v>1473</v>
      </c>
      <c r="C13" s="44">
        <v>159</v>
      </c>
      <c r="D13" s="44">
        <v>1531</v>
      </c>
      <c r="E13" s="44">
        <v>6290</v>
      </c>
      <c r="F13" s="44">
        <v>0</v>
      </c>
      <c r="G13" s="44">
        <v>170</v>
      </c>
      <c r="H13" s="25">
        <v>985</v>
      </c>
      <c r="I13" s="50">
        <v>10608</v>
      </c>
      <c r="J13" s="15"/>
    </row>
    <row r="14" spans="1:10" ht="12.75">
      <c r="A14" s="32" t="s">
        <v>80</v>
      </c>
      <c r="B14" s="25">
        <v>4765</v>
      </c>
      <c r="C14" s="44">
        <v>843</v>
      </c>
      <c r="D14" s="44">
        <v>2336</v>
      </c>
      <c r="E14" s="44">
        <v>901</v>
      </c>
      <c r="F14" s="44">
        <v>0</v>
      </c>
      <c r="G14" s="44">
        <v>154</v>
      </c>
      <c r="H14" s="25">
        <v>986</v>
      </c>
      <c r="I14" s="50">
        <v>9985</v>
      </c>
      <c r="J14" s="15"/>
    </row>
    <row r="15" spans="1:10" ht="12.75">
      <c r="A15" s="32" t="s">
        <v>81</v>
      </c>
      <c r="B15" s="25">
        <v>7748</v>
      </c>
      <c r="C15" s="44">
        <v>47</v>
      </c>
      <c r="D15" s="44">
        <v>1664</v>
      </c>
      <c r="E15" s="44">
        <v>127</v>
      </c>
      <c r="F15" s="44">
        <v>0</v>
      </c>
      <c r="G15" s="44">
        <v>90</v>
      </c>
      <c r="H15" s="25">
        <v>801</v>
      </c>
      <c r="I15" s="50">
        <v>10477</v>
      </c>
      <c r="J15" s="15"/>
    </row>
    <row r="16" spans="1:10" ht="12.75">
      <c r="A16" s="32" t="s">
        <v>82</v>
      </c>
      <c r="B16" s="25">
        <v>8061</v>
      </c>
      <c r="C16" s="44">
        <v>0</v>
      </c>
      <c r="D16" s="44">
        <v>914</v>
      </c>
      <c r="E16" s="44">
        <v>18</v>
      </c>
      <c r="F16" s="44">
        <v>33</v>
      </c>
      <c r="G16" s="44">
        <v>42</v>
      </c>
      <c r="H16" s="25">
        <v>606</v>
      </c>
      <c r="I16" s="50">
        <v>9674</v>
      </c>
      <c r="J16" s="15"/>
    </row>
    <row r="17" spans="1:10" ht="12.75">
      <c r="A17" s="32" t="s">
        <v>83</v>
      </c>
      <c r="B17" s="25">
        <v>6969</v>
      </c>
      <c r="C17" s="44">
        <v>0</v>
      </c>
      <c r="D17" s="44">
        <v>589</v>
      </c>
      <c r="E17" s="44">
        <v>11</v>
      </c>
      <c r="F17" s="44">
        <v>76</v>
      </c>
      <c r="G17" s="44">
        <v>34</v>
      </c>
      <c r="H17" s="25">
        <v>501</v>
      </c>
      <c r="I17" s="50">
        <v>8180</v>
      </c>
      <c r="J17" s="15"/>
    </row>
    <row r="18" spans="1:10" ht="12.75">
      <c r="A18" s="32" t="s">
        <v>84</v>
      </c>
      <c r="B18" s="25">
        <v>6069</v>
      </c>
      <c r="C18" s="44">
        <v>0</v>
      </c>
      <c r="D18" s="44">
        <v>387</v>
      </c>
      <c r="E18" s="44">
        <v>6</v>
      </c>
      <c r="F18" s="44">
        <v>108</v>
      </c>
      <c r="G18" s="44">
        <v>20</v>
      </c>
      <c r="H18" s="25">
        <v>424</v>
      </c>
      <c r="I18" s="50">
        <v>7014</v>
      </c>
      <c r="J18" s="15"/>
    </row>
    <row r="19" spans="1:10" ht="12.75">
      <c r="A19" s="32" t="s">
        <v>85</v>
      </c>
      <c r="B19" s="25">
        <v>4485</v>
      </c>
      <c r="C19" s="44">
        <v>0</v>
      </c>
      <c r="D19" s="44">
        <v>204</v>
      </c>
      <c r="E19" s="44">
        <v>0</v>
      </c>
      <c r="F19" s="44">
        <v>159</v>
      </c>
      <c r="G19" s="44">
        <v>17</v>
      </c>
      <c r="H19" s="25">
        <v>403</v>
      </c>
      <c r="I19" s="50">
        <v>5268</v>
      </c>
      <c r="J19" s="15"/>
    </row>
    <row r="20" spans="1:10" ht="12.75">
      <c r="A20" s="32" t="s">
        <v>86</v>
      </c>
      <c r="B20" s="25">
        <v>3397</v>
      </c>
      <c r="C20" s="44">
        <v>0</v>
      </c>
      <c r="D20" s="44">
        <v>100</v>
      </c>
      <c r="E20" s="44">
        <v>0</v>
      </c>
      <c r="F20" s="44">
        <v>640</v>
      </c>
      <c r="G20" s="44">
        <v>16</v>
      </c>
      <c r="H20" s="25">
        <v>418</v>
      </c>
      <c r="I20" s="50">
        <v>4571</v>
      </c>
      <c r="J20" s="15"/>
    </row>
    <row r="21" spans="1:10" ht="12.75">
      <c r="A21" s="32" t="s">
        <v>87</v>
      </c>
      <c r="B21" s="25">
        <v>1999</v>
      </c>
      <c r="C21" s="44">
        <v>0</v>
      </c>
      <c r="D21" s="44">
        <v>49</v>
      </c>
      <c r="E21" s="44">
        <v>1</v>
      </c>
      <c r="F21" s="44">
        <v>1015</v>
      </c>
      <c r="G21" s="44">
        <v>4</v>
      </c>
      <c r="H21" s="25">
        <v>411</v>
      </c>
      <c r="I21" s="50">
        <v>3479</v>
      </c>
      <c r="J21" s="15"/>
    </row>
    <row r="22" spans="1:10" ht="12.75">
      <c r="A22" s="32" t="s">
        <v>88</v>
      </c>
      <c r="B22" s="25">
        <v>670</v>
      </c>
      <c r="C22" s="44">
        <v>0</v>
      </c>
      <c r="D22" s="44">
        <v>9</v>
      </c>
      <c r="E22" s="44">
        <v>0</v>
      </c>
      <c r="F22" s="44">
        <v>1729</v>
      </c>
      <c r="G22" s="44">
        <v>7</v>
      </c>
      <c r="H22" s="25">
        <v>242</v>
      </c>
      <c r="I22" s="50">
        <v>2657</v>
      </c>
      <c r="J22" s="15"/>
    </row>
    <row r="23" spans="1:10" ht="12.75">
      <c r="A23" s="32" t="s">
        <v>89</v>
      </c>
      <c r="B23" s="25">
        <v>301</v>
      </c>
      <c r="C23" s="44">
        <v>0</v>
      </c>
      <c r="D23" s="44">
        <v>2</v>
      </c>
      <c r="E23" s="44">
        <v>0</v>
      </c>
      <c r="F23" s="44">
        <v>1316</v>
      </c>
      <c r="G23" s="44">
        <v>6</v>
      </c>
      <c r="H23" s="25">
        <v>177</v>
      </c>
      <c r="I23" s="50">
        <v>1802</v>
      </c>
      <c r="J23" s="15"/>
    </row>
    <row r="24" spans="1:10" ht="12.75">
      <c r="A24" s="32" t="s">
        <v>90</v>
      </c>
      <c r="B24" s="25">
        <v>105</v>
      </c>
      <c r="C24" s="44">
        <v>0</v>
      </c>
      <c r="D24" s="44">
        <v>0</v>
      </c>
      <c r="E24" s="44">
        <v>0</v>
      </c>
      <c r="F24" s="44">
        <v>876</v>
      </c>
      <c r="G24" s="44">
        <v>3</v>
      </c>
      <c r="H24" s="25">
        <v>143</v>
      </c>
      <c r="I24" s="50">
        <v>1127</v>
      </c>
      <c r="J24" s="15"/>
    </row>
    <row r="25" spans="1:10" ht="12.75">
      <c r="A25" s="32" t="s">
        <v>72</v>
      </c>
      <c r="B25" s="25">
        <v>39</v>
      </c>
      <c r="C25" s="44">
        <v>0</v>
      </c>
      <c r="D25" s="44">
        <v>0</v>
      </c>
      <c r="E25" s="44">
        <v>0</v>
      </c>
      <c r="F25" s="44">
        <v>775</v>
      </c>
      <c r="G25" s="44">
        <v>0</v>
      </c>
      <c r="H25" s="25">
        <v>127</v>
      </c>
      <c r="I25" s="50">
        <f>SUM(B25:H25)</f>
        <v>941</v>
      </c>
      <c r="J25" s="15"/>
    </row>
    <row r="26" spans="1:10" ht="12.75">
      <c r="A26" s="35"/>
      <c r="B26" s="68"/>
      <c r="C26" s="70"/>
      <c r="D26" s="70"/>
      <c r="E26" s="70"/>
      <c r="F26" s="70"/>
      <c r="G26" s="70"/>
      <c r="H26" s="68"/>
      <c r="I26" s="69"/>
      <c r="J26" s="15"/>
    </row>
    <row r="27" ht="12.75">
      <c r="J27" s="15"/>
    </row>
    <row r="28" spans="1:9" ht="12.75">
      <c r="A28" s="3"/>
      <c r="B28" s="3"/>
      <c r="C28" s="3"/>
      <c r="D28" s="3"/>
      <c r="E28" s="3"/>
      <c r="F28" s="3"/>
      <c r="G28" s="3"/>
      <c r="H28" s="3"/>
      <c r="I28" s="3"/>
    </row>
    <row r="29" spans="1:9" ht="12.75">
      <c r="A29" s="3"/>
      <c r="B29" s="3"/>
      <c r="C29" s="3"/>
      <c r="D29" s="3"/>
      <c r="E29" s="3"/>
      <c r="F29" s="3"/>
      <c r="G29" s="3"/>
      <c r="H29" s="3"/>
      <c r="I29" s="3"/>
    </row>
  </sheetData>
  <printOptions/>
  <pageMargins left="1.1811023622047245" right="0.7874015748031497"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Pentium Pool</dc:creator>
  <cp:keywords/>
  <dc:description/>
  <cp:lastModifiedBy>Johanna</cp:lastModifiedBy>
  <cp:lastPrinted>1999-10-26T19:57:36Z</cp:lastPrinted>
  <dcterms:created xsi:type="dcterms:W3CDTF">1997-04-15T13:26:31Z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